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CENSOS\ENCUESTAS_DE_CONSTRUCCION\Boletín Censo de Construcción II, Trimestre 2022\"/>
    </mc:Choice>
  </mc:AlternateContent>
  <bookViews>
    <workbookView xWindow="-120" yWindow="-120" windowWidth="20730" windowHeight="11040"/>
  </bookViews>
  <sheets>
    <sheet name="cuadro 8" sheetId="3" r:id="rId1"/>
  </sheets>
  <definedNames>
    <definedName name="_xlnm.Print_Area" localSheetId="0">'cuadro 8'!$A$1:$F$72</definedName>
    <definedName name="_xlnm.Print_Titles" localSheetId="0">'cuadro 8'!$1:$10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E24" i="3"/>
  <c r="F24" i="3"/>
  <c r="C24" i="3"/>
  <c r="B24" i="3" s="1"/>
  <c r="D14" i="3" l="1"/>
  <c r="E14" i="3"/>
  <c r="F14" i="3"/>
  <c r="C14" i="3"/>
  <c r="D17" i="3"/>
  <c r="E17" i="3"/>
  <c r="F17" i="3"/>
  <c r="C17" i="3"/>
  <c r="D13" i="3"/>
  <c r="E13" i="3"/>
  <c r="F13" i="3"/>
  <c r="C13" i="3"/>
  <c r="D15" i="3"/>
  <c r="E15" i="3"/>
  <c r="F15" i="3"/>
  <c r="C15" i="3"/>
  <c r="F23" i="3" l="1"/>
  <c r="F22" i="3"/>
  <c r="F21" i="3"/>
  <c r="F20" i="3"/>
  <c r="F19" i="3"/>
  <c r="F18" i="3"/>
  <c r="E23" i="3"/>
  <c r="E22" i="3"/>
  <c r="E21" i="3"/>
  <c r="E20" i="3"/>
  <c r="E19" i="3"/>
  <c r="E18" i="3"/>
  <c r="D22" i="3"/>
  <c r="D20" i="3"/>
  <c r="D19" i="3"/>
  <c r="D23" i="3"/>
  <c r="D21" i="3"/>
  <c r="D18" i="3"/>
  <c r="C18" i="3"/>
  <c r="D37" i="3"/>
  <c r="C33" i="3"/>
  <c r="C21" i="3" l="1"/>
  <c r="B21" i="3" s="1"/>
  <c r="C23" i="3"/>
  <c r="C20" i="3"/>
  <c r="B17" i="3"/>
  <c r="D55" i="3" l="1"/>
  <c r="C51" i="3"/>
  <c r="B56" i="3"/>
  <c r="C44" i="3"/>
  <c r="D44" i="3"/>
  <c r="E44" i="3"/>
  <c r="F44" i="3"/>
  <c r="B30" i="3"/>
  <c r="B29" i="3"/>
  <c r="B28" i="3"/>
  <c r="C22" i="3" l="1"/>
  <c r="C19" i="3"/>
  <c r="B22" i="3" l="1"/>
  <c r="B14" i="3"/>
  <c r="B15" i="3" l="1"/>
  <c r="B20" i="3"/>
  <c r="B23" i="3"/>
  <c r="D27" i="3" l="1"/>
  <c r="E27" i="3"/>
  <c r="F27" i="3"/>
  <c r="C27" i="3"/>
  <c r="B41" i="3"/>
  <c r="B46" i="3"/>
  <c r="B45" i="3"/>
  <c r="F25" i="3" l="1"/>
  <c r="F26" i="3"/>
  <c r="C25" i="3"/>
  <c r="C26" i="3"/>
  <c r="E26" i="3"/>
  <c r="E25" i="3"/>
  <c r="D26" i="3"/>
  <c r="D25" i="3"/>
  <c r="B27" i="3"/>
  <c r="D33" i="3"/>
  <c r="D32" i="3" s="1"/>
  <c r="E33" i="3"/>
  <c r="F33" i="3"/>
  <c r="C47" i="3"/>
  <c r="C43" i="3" s="1"/>
  <c r="D47" i="3"/>
  <c r="D43" i="3" s="1"/>
  <c r="E47" i="3"/>
  <c r="F47" i="3"/>
  <c r="B61" i="3"/>
  <c r="C60" i="3"/>
  <c r="C12" i="3" s="1"/>
  <c r="D60" i="3"/>
  <c r="E60" i="3"/>
  <c r="F60" i="3"/>
  <c r="C62" i="3"/>
  <c r="D62" i="3"/>
  <c r="E62" i="3"/>
  <c r="F62" i="3"/>
  <c r="B63" i="3"/>
  <c r="B25" i="3" l="1"/>
  <c r="B26" i="3"/>
  <c r="D16" i="3"/>
  <c r="F59" i="3"/>
  <c r="E59" i="3"/>
  <c r="B62" i="3"/>
  <c r="D59" i="3"/>
  <c r="C59" i="3"/>
  <c r="B60" i="3"/>
  <c r="B53" i="3"/>
  <c r="B52" i="3"/>
  <c r="B48" i="3"/>
  <c r="B47" i="3" s="1"/>
  <c r="B44" i="3"/>
  <c r="B43" i="3" s="1"/>
  <c r="B42" i="3"/>
  <c r="B40" i="3"/>
  <c r="B39" i="3"/>
  <c r="B38" i="3"/>
  <c r="B36" i="3"/>
  <c r="B35" i="3"/>
  <c r="B34" i="3"/>
  <c r="B59" i="3" l="1"/>
  <c r="B37" i="3"/>
  <c r="B33" i="3"/>
  <c r="D51" i="3"/>
  <c r="D12" i="3" s="1"/>
  <c r="E51" i="3"/>
  <c r="E12" i="3" s="1"/>
  <c r="F51" i="3"/>
  <c r="F12" i="3" s="1"/>
  <c r="B32" i="3" l="1"/>
  <c r="B31" i="3"/>
  <c r="D50" i="3"/>
  <c r="B18" i="3"/>
  <c r="E55" i="3" l="1"/>
  <c r="B13" i="3"/>
  <c r="B12" i="3" s="1"/>
  <c r="B57" i="3"/>
  <c r="B58" i="3"/>
  <c r="C37" i="3"/>
  <c r="E37" i="3"/>
  <c r="B19" i="3"/>
  <c r="B16" i="3" s="1"/>
  <c r="B54" i="3"/>
  <c r="B51" i="3" s="1"/>
  <c r="E43" i="3"/>
  <c r="F55" i="3"/>
  <c r="F37" i="3"/>
  <c r="F32" i="3" s="1"/>
  <c r="C55" i="3"/>
  <c r="B55" i="3" l="1"/>
  <c r="B50" i="3" s="1"/>
  <c r="B49" i="3" s="1"/>
  <c r="F16" i="3"/>
  <c r="E16" i="3"/>
  <c r="E32" i="3"/>
  <c r="E31" i="3" s="1"/>
  <c r="C16" i="3"/>
  <c r="C11" i="3" s="1"/>
  <c r="C50" i="3"/>
  <c r="C49" i="3" s="1"/>
  <c r="D49" i="3"/>
  <c r="F50" i="3"/>
  <c r="F49" i="3" s="1"/>
  <c r="E50" i="3"/>
  <c r="E49" i="3" s="1"/>
  <c r="C32" i="3"/>
  <c r="C31" i="3" s="1"/>
  <c r="F43" i="3"/>
  <c r="F31" i="3" s="1"/>
  <c r="D11" i="3" l="1"/>
  <c r="E11" i="3"/>
  <c r="F11" i="3"/>
  <c r="D31" i="3"/>
  <c r="B11" i="3" l="1"/>
</calcChain>
</file>

<file path=xl/sharedStrings.xml><?xml version="1.0" encoding="utf-8"?>
<sst xmlns="http://schemas.openxmlformats.org/spreadsheetml/2006/main" count="73" uniqueCount="44">
  <si>
    <t>Total</t>
  </si>
  <si>
    <t>Fases de las construcciones nuevas en proceso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</si>
  <si>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</si>
  <si>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</si>
  <si>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</si>
  <si>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</si>
  <si>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</si>
  <si>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</si>
  <si>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</si>
  <si>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Comercio</t>
  </si>
  <si>
    <t>Depósitos</t>
  </si>
  <si>
    <t>Centros educativos</t>
  </si>
  <si>
    <t>Centros religiosos</t>
  </si>
  <si>
    <t>Administración pública</t>
  </si>
  <si>
    <t>Otros (2)</t>
  </si>
  <si>
    <t>Arraiján</t>
  </si>
  <si>
    <t xml:space="preserve">Colón </t>
  </si>
  <si>
    <t>La Chorrera</t>
  </si>
  <si>
    <t>Panamá</t>
  </si>
  <si>
    <t>San Miguelito</t>
  </si>
  <si>
    <t>(P) Cifras preliminares.</t>
  </si>
  <si>
    <t xml:space="preserve"> No residencial</t>
  </si>
  <si>
    <t>No residencial</t>
  </si>
  <si>
    <t>Residencial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</si>
  <si>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</si>
  <si>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</si>
  <si>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</si>
  <si>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</si>
  <si>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</si>
  <si>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Cuadro 8.  FASES DE LAS CONSTRUCCIONES NUEVAS EN PROCESO EN LAS PROVINCIAS</t>
  </si>
  <si>
    <t>Provincia, distrito y tipo de edificación</t>
  </si>
  <si>
    <t xml:space="preserve"> DE COLÓN, PANAMÁ Y PANAMÁ OESTE, POR TIPO, SEGÚN  DISTRITO</t>
  </si>
  <si>
    <t xml:space="preserve"> -   Cantidad nula o cero.</t>
  </si>
  <si>
    <t xml:space="preserve">NOTA: Obras que iniciaron el proceso de construcción en el período de referencia. </t>
  </si>
  <si>
    <t xml:space="preserve">  Y TIPO DE EDIFICACIÓN: SEGUNDO TRIMESTRE 2022 (P)  </t>
  </si>
  <si>
    <t>Hospitales y clínicas</t>
  </si>
  <si>
    <t xml:space="preserve">    Comercio</t>
  </si>
  <si>
    <t>Centro educativo</t>
  </si>
  <si>
    <t>(1)  Incluye cuartos de alquiler y adosadas.</t>
  </si>
  <si>
    <t>Fundaciones 
(Subestructura)</t>
  </si>
  <si>
    <t>Estructuras
(Superestructura)</t>
  </si>
  <si>
    <t>Fuente: Constructoras, inmobiliarias y personas particulares.</t>
  </si>
  <si>
    <t>(2)  Son edificios y estructuras destinadas a albergues, estacionamientos, galeras para criaderos y ceba de animales, clubes, salas de reuniones, cines, teatros,</t>
  </si>
  <si>
    <t xml:space="preserve">       estadios deportivos y otros para el esparcimiento.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</si>
</sst>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66" fontId="1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5" fontId="3" fillId="3" borderId="0" xfId="2" applyNumberFormat="1" applyFont="1" applyFill="1" applyAlignment="1">
      <alignment horizontal="center"/>
    </xf>
    <xf numFmtId="165" fontId="3" fillId="3" borderId="8" xfId="1" applyNumberFormat="1" applyFont="1" applyFill="1" applyBorder="1"/>
    <xf numFmtId="165" fontId="3" fillId="3" borderId="9" xfId="1" applyNumberFormat="1" applyFont="1" applyFill="1" applyBorder="1"/>
    <xf numFmtId="165" fontId="3" fillId="3" borderId="8" xfId="1" applyNumberFormat="1" applyFont="1" applyFill="1" applyBorder="1" applyAlignment="1">
      <alignment vertical="center"/>
    </xf>
    <xf numFmtId="165" fontId="3" fillId="3" borderId="9" xfId="1" applyNumberFormat="1" applyFont="1" applyFill="1" applyBorder="1" applyAlignment="1">
      <alignment vertical="center"/>
    </xf>
    <xf numFmtId="1" fontId="1" fillId="3" borderId="0" xfId="1" applyNumberFormat="1" applyFill="1"/>
    <xf numFmtId="165" fontId="2" fillId="3" borderId="0" xfId="2" applyNumberFormat="1" applyFill="1" applyAlignment="1">
      <alignment horizontal="left" indent="2"/>
    </xf>
    <xf numFmtId="165" fontId="3" fillId="3" borderId="8" xfId="1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165" fontId="2" fillId="3" borderId="8" xfId="1" applyNumberFormat="1" applyFont="1" applyFill="1" applyBorder="1"/>
    <xf numFmtId="165" fontId="2" fillId="3" borderId="9" xfId="1" applyNumberFormat="1" applyFont="1" applyFill="1" applyBorder="1"/>
    <xf numFmtId="1" fontId="1" fillId="3" borderId="0" xfId="1" applyNumberFormat="1" applyFill="1" applyAlignment="1">
      <alignment horizontal="left"/>
    </xf>
    <xf numFmtId="49" fontId="1" fillId="3" borderId="10" xfId="1" applyNumberFormat="1" applyFill="1" applyBorder="1" applyAlignment="1">
      <alignment horizontal="left" indent="3"/>
    </xf>
    <xf numFmtId="165" fontId="2" fillId="3" borderId="0" xfId="1" applyNumberFormat="1" applyFont="1" applyFill="1"/>
    <xf numFmtId="49" fontId="2" fillId="3" borderId="10" xfId="1" applyNumberFormat="1" applyFont="1" applyFill="1" applyBorder="1" applyAlignment="1">
      <alignment horizontal="left" indent="6"/>
    </xf>
    <xf numFmtId="49" fontId="1" fillId="3" borderId="10" xfId="1" applyNumberFormat="1" applyFill="1" applyBorder="1" applyAlignment="1">
      <alignment horizontal="left" indent="6"/>
    </xf>
    <xf numFmtId="49" fontId="2" fillId="3" borderId="10" xfId="1" applyNumberFormat="1" applyFont="1" applyFill="1" applyBorder="1" applyAlignment="1">
      <alignment horizontal="left" indent="4"/>
    </xf>
    <xf numFmtId="49" fontId="1" fillId="3" borderId="10" xfId="1" applyNumberFormat="1" applyFill="1" applyBorder="1" applyAlignment="1">
      <alignment horizontal="left" indent="4"/>
    </xf>
    <xf numFmtId="165" fontId="1" fillId="3" borderId="0" xfId="2" applyNumberFormat="1" applyFont="1" applyFill="1" applyAlignment="1">
      <alignment horizontal="left" indent="2"/>
    </xf>
    <xf numFmtId="165" fontId="1" fillId="3" borderId="8" xfId="1" applyNumberFormat="1" applyFill="1" applyBorder="1"/>
    <xf numFmtId="165" fontId="2" fillId="3" borderId="1" xfId="1" applyNumberFormat="1" applyFont="1" applyFill="1" applyBorder="1"/>
    <xf numFmtId="49" fontId="2" fillId="3" borderId="6" xfId="1" applyNumberFormat="1" applyFont="1" applyFill="1" applyBorder="1" applyAlignment="1">
      <alignment horizontal="left" indent="6"/>
    </xf>
    <xf numFmtId="0" fontId="4" fillId="0" borderId="0" xfId="0" applyFont="1"/>
    <xf numFmtId="0" fontId="4" fillId="3" borderId="0" xfId="0" applyFont="1" applyFill="1" applyAlignment="1">
      <alignment horizontal="center"/>
    </xf>
    <xf numFmtId="49" fontId="2" fillId="3" borderId="0" xfId="1" applyNumberFormat="1" applyFont="1" applyFill="1" applyAlignment="1">
      <alignment horizontal="left" indent="6"/>
    </xf>
    <xf numFmtId="0" fontId="1" fillId="0" borderId="0" xfId="1" applyAlignment="1">
      <alignment vertical="center"/>
    </xf>
    <xf numFmtId="165" fontId="1" fillId="3" borderId="9" xfId="1" applyNumberFormat="1" applyFill="1" applyBorder="1"/>
    <xf numFmtId="165" fontId="1" fillId="3" borderId="8" xfId="1" applyNumberFormat="1" applyFont="1" applyFill="1" applyBorder="1"/>
    <xf numFmtId="0" fontId="3" fillId="3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1" applyFont="1" applyFill="1" applyAlignment="1">
      <alignment horizontal="justify" vertical="justify"/>
    </xf>
    <xf numFmtId="49" fontId="1" fillId="3" borderId="0" xfId="1" applyNumberFormat="1" applyFill="1" applyAlignment="1">
      <alignment horizontal="justify" vertical="justify"/>
    </xf>
    <xf numFmtId="0" fontId="1" fillId="3" borderId="0" xfId="1" applyFill="1" applyAlignment="1">
      <alignment horizontal="justify" vertical="justify"/>
    </xf>
    <xf numFmtId="0" fontId="1" fillId="3" borderId="0" xfId="1" applyFont="1" applyFill="1" applyAlignment="1">
      <alignment horizontal="justify" vertical="justify"/>
    </xf>
    <xf numFmtId="164" fontId="1" fillId="3" borderId="0" xfId="3" applyNumberFormat="1" applyFont="1" applyFill="1" applyBorder="1" applyAlignment="1">
      <alignment horizontal="justify" vertical="justify"/>
    </xf>
    <xf numFmtId="0" fontId="4" fillId="3" borderId="0" xfId="0" applyFont="1" applyFill="1"/>
    <xf numFmtId="0" fontId="5" fillId="3" borderId="0" xfId="0" applyFont="1" applyFill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vertical="center"/>
    </xf>
    <xf numFmtId="0" fontId="2" fillId="3" borderId="0" xfId="1" applyFont="1" applyFill="1" applyBorder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2" fillId="3" borderId="0" xfId="1" applyNumberFormat="1" applyFont="1" applyFill="1" applyBorder="1" applyAlignment="1">
      <alignment vertical="center"/>
    </xf>
    <xf numFmtId="0" fontId="3" fillId="3" borderId="0" xfId="1" applyFont="1" applyFill="1" applyAlignment="1">
      <alignment vertical="center"/>
    </xf>
    <xf numFmtId="164" fontId="1" fillId="3" borderId="0" xfId="4" applyNumberFormat="1" applyFont="1" applyFill="1" applyBorder="1" applyAlignment="1">
      <alignment horizontal="justify" vertical="justify"/>
    </xf>
  </cellXfs>
  <cellStyles count="5">
    <cellStyle name="Millares [0] 2" xfId="4"/>
    <cellStyle name="Millares [0] 2 2" xfId="3"/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4"/>
  <sheetViews>
    <sheetView tabSelected="1" zoomScale="98" zoomScaleNormal="98" zoomScaleSheetLayoutView="170" workbookViewId="0">
      <selection activeCell="I81" sqref="I81"/>
    </sheetView>
  </sheetViews>
  <sheetFormatPr baseColWidth="10" defaultRowHeight="12.75" x14ac:dyDescent="0.25"/>
  <cols>
    <col min="1" max="1" width="33.140625" style="1" customWidth="1"/>
    <col min="2" max="2" width="15" style="1" customWidth="1"/>
    <col min="3" max="3" width="20.7109375" style="1" customWidth="1"/>
    <col min="4" max="4" width="21.42578125" style="1" customWidth="1"/>
    <col min="5" max="5" width="22.28515625" style="1" customWidth="1"/>
    <col min="6" max="6" width="18.42578125" style="1" customWidth="1"/>
    <col min="7" max="256" width="11.42578125" style="1"/>
    <col min="257" max="257" width="31.85546875" style="1" customWidth="1"/>
    <col min="258" max="258" width="15.140625" style="1" customWidth="1"/>
    <col min="259" max="260" width="20.28515625" style="1" customWidth="1"/>
    <col min="261" max="261" width="16.7109375" style="1" customWidth="1"/>
    <col min="262" max="262" width="15.42578125" style="1" customWidth="1"/>
    <col min="263" max="512" width="11.42578125" style="1"/>
    <col min="513" max="513" width="31.85546875" style="1" customWidth="1"/>
    <col min="514" max="514" width="15.140625" style="1" customWidth="1"/>
    <col min="515" max="516" width="20.28515625" style="1" customWidth="1"/>
    <col min="517" max="517" width="16.7109375" style="1" customWidth="1"/>
    <col min="518" max="518" width="15.42578125" style="1" customWidth="1"/>
    <col min="519" max="768" width="11.42578125" style="1"/>
    <col min="769" max="769" width="31.85546875" style="1" customWidth="1"/>
    <col min="770" max="770" width="15.140625" style="1" customWidth="1"/>
    <col min="771" max="772" width="20.28515625" style="1" customWidth="1"/>
    <col min="773" max="773" width="16.7109375" style="1" customWidth="1"/>
    <col min="774" max="774" width="15.42578125" style="1" customWidth="1"/>
    <col min="775" max="1024" width="11.42578125" style="1"/>
    <col min="1025" max="1025" width="31.85546875" style="1" customWidth="1"/>
    <col min="1026" max="1026" width="15.140625" style="1" customWidth="1"/>
    <col min="1027" max="1028" width="20.28515625" style="1" customWidth="1"/>
    <col min="1029" max="1029" width="16.7109375" style="1" customWidth="1"/>
    <col min="1030" max="1030" width="15.42578125" style="1" customWidth="1"/>
    <col min="1031" max="1280" width="11.42578125" style="1"/>
    <col min="1281" max="1281" width="31.85546875" style="1" customWidth="1"/>
    <col min="1282" max="1282" width="15.140625" style="1" customWidth="1"/>
    <col min="1283" max="1284" width="20.28515625" style="1" customWidth="1"/>
    <col min="1285" max="1285" width="16.7109375" style="1" customWidth="1"/>
    <col min="1286" max="1286" width="15.42578125" style="1" customWidth="1"/>
    <col min="1287" max="1536" width="11.42578125" style="1"/>
    <col min="1537" max="1537" width="31.85546875" style="1" customWidth="1"/>
    <col min="1538" max="1538" width="15.140625" style="1" customWidth="1"/>
    <col min="1539" max="1540" width="20.28515625" style="1" customWidth="1"/>
    <col min="1541" max="1541" width="16.7109375" style="1" customWidth="1"/>
    <col min="1542" max="1542" width="15.42578125" style="1" customWidth="1"/>
    <col min="1543" max="1792" width="11.42578125" style="1"/>
    <col min="1793" max="1793" width="31.85546875" style="1" customWidth="1"/>
    <col min="1794" max="1794" width="15.140625" style="1" customWidth="1"/>
    <col min="1795" max="1796" width="20.28515625" style="1" customWidth="1"/>
    <col min="1797" max="1797" width="16.7109375" style="1" customWidth="1"/>
    <col min="1798" max="1798" width="15.42578125" style="1" customWidth="1"/>
    <col min="1799" max="2048" width="11.42578125" style="1"/>
    <col min="2049" max="2049" width="31.85546875" style="1" customWidth="1"/>
    <col min="2050" max="2050" width="15.140625" style="1" customWidth="1"/>
    <col min="2051" max="2052" width="20.28515625" style="1" customWidth="1"/>
    <col min="2053" max="2053" width="16.7109375" style="1" customWidth="1"/>
    <col min="2054" max="2054" width="15.42578125" style="1" customWidth="1"/>
    <col min="2055" max="2304" width="11.42578125" style="1"/>
    <col min="2305" max="2305" width="31.85546875" style="1" customWidth="1"/>
    <col min="2306" max="2306" width="15.140625" style="1" customWidth="1"/>
    <col min="2307" max="2308" width="20.28515625" style="1" customWidth="1"/>
    <col min="2309" max="2309" width="16.7109375" style="1" customWidth="1"/>
    <col min="2310" max="2310" width="15.42578125" style="1" customWidth="1"/>
    <col min="2311" max="2560" width="11.42578125" style="1"/>
    <col min="2561" max="2561" width="31.85546875" style="1" customWidth="1"/>
    <col min="2562" max="2562" width="15.140625" style="1" customWidth="1"/>
    <col min="2563" max="2564" width="20.28515625" style="1" customWidth="1"/>
    <col min="2565" max="2565" width="16.7109375" style="1" customWidth="1"/>
    <col min="2566" max="2566" width="15.42578125" style="1" customWidth="1"/>
    <col min="2567" max="2816" width="11.42578125" style="1"/>
    <col min="2817" max="2817" width="31.85546875" style="1" customWidth="1"/>
    <col min="2818" max="2818" width="15.140625" style="1" customWidth="1"/>
    <col min="2819" max="2820" width="20.28515625" style="1" customWidth="1"/>
    <col min="2821" max="2821" width="16.7109375" style="1" customWidth="1"/>
    <col min="2822" max="2822" width="15.42578125" style="1" customWidth="1"/>
    <col min="2823" max="3072" width="11.42578125" style="1"/>
    <col min="3073" max="3073" width="31.85546875" style="1" customWidth="1"/>
    <col min="3074" max="3074" width="15.140625" style="1" customWidth="1"/>
    <col min="3075" max="3076" width="20.28515625" style="1" customWidth="1"/>
    <col min="3077" max="3077" width="16.7109375" style="1" customWidth="1"/>
    <col min="3078" max="3078" width="15.42578125" style="1" customWidth="1"/>
    <col min="3079" max="3328" width="11.42578125" style="1"/>
    <col min="3329" max="3329" width="31.85546875" style="1" customWidth="1"/>
    <col min="3330" max="3330" width="15.140625" style="1" customWidth="1"/>
    <col min="3331" max="3332" width="20.28515625" style="1" customWidth="1"/>
    <col min="3333" max="3333" width="16.7109375" style="1" customWidth="1"/>
    <col min="3334" max="3334" width="15.42578125" style="1" customWidth="1"/>
    <col min="3335" max="3584" width="11.42578125" style="1"/>
    <col min="3585" max="3585" width="31.85546875" style="1" customWidth="1"/>
    <col min="3586" max="3586" width="15.140625" style="1" customWidth="1"/>
    <col min="3587" max="3588" width="20.28515625" style="1" customWidth="1"/>
    <col min="3589" max="3589" width="16.7109375" style="1" customWidth="1"/>
    <col min="3590" max="3590" width="15.42578125" style="1" customWidth="1"/>
    <col min="3591" max="3840" width="11.42578125" style="1"/>
    <col min="3841" max="3841" width="31.85546875" style="1" customWidth="1"/>
    <col min="3842" max="3842" width="15.140625" style="1" customWidth="1"/>
    <col min="3843" max="3844" width="20.28515625" style="1" customWidth="1"/>
    <col min="3845" max="3845" width="16.7109375" style="1" customWidth="1"/>
    <col min="3846" max="3846" width="15.42578125" style="1" customWidth="1"/>
    <col min="3847" max="4096" width="11.42578125" style="1"/>
    <col min="4097" max="4097" width="31.85546875" style="1" customWidth="1"/>
    <col min="4098" max="4098" width="15.140625" style="1" customWidth="1"/>
    <col min="4099" max="4100" width="20.28515625" style="1" customWidth="1"/>
    <col min="4101" max="4101" width="16.7109375" style="1" customWidth="1"/>
    <col min="4102" max="4102" width="15.42578125" style="1" customWidth="1"/>
    <col min="4103" max="4352" width="11.42578125" style="1"/>
    <col min="4353" max="4353" width="31.85546875" style="1" customWidth="1"/>
    <col min="4354" max="4354" width="15.140625" style="1" customWidth="1"/>
    <col min="4355" max="4356" width="20.28515625" style="1" customWidth="1"/>
    <col min="4357" max="4357" width="16.7109375" style="1" customWidth="1"/>
    <col min="4358" max="4358" width="15.42578125" style="1" customWidth="1"/>
    <col min="4359" max="4608" width="11.42578125" style="1"/>
    <col min="4609" max="4609" width="31.85546875" style="1" customWidth="1"/>
    <col min="4610" max="4610" width="15.140625" style="1" customWidth="1"/>
    <col min="4611" max="4612" width="20.28515625" style="1" customWidth="1"/>
    <col min="4613" max="4613" width="16.7109375" style="1" customWidth="1"/>
    <col min="4614" max="4614" width="15.42578125" style="1" customWidth="1"/>
    <col min="4615" max="4864" width="11.42578125" style="1"/>
    <col min="4865" max="4865" width="31.85546875" style="1" customWidth="1"/>
    <col min="4866" max="4866" width="15.140625" style="1" customWidth="1"/>
    <col min="4867" max="4868" width="20.28515625" style="1" customWidth="1"/>
    <col min="4869" max="4869" width="16.7109375" style="1" customWidth="1"/>
    <col min="4870" max="4870" width="15.42578125" style="1" customWidth="1"/>
    <col min="4871" max="5120" width="11.42578125" style="1"/>
    <col min="5121" max="5121" width="31.85546875" style="1" customWidth="1"/>
    <col min="5122" max="5122" width="15.140625" style="1" customWidth="1"/>
    <col min="5123" max="5124" width="20.28515625" style="1" customWidth="1"/>
    <col min="5125" max="5125" width="16.7109375" style="1" customWidth="1"/>
    <col min="5126" max="5126" width="15.42578125" style="1" customWidth="1"/>
    <col min="5127" max="5376" width="11.42578125" style="1"/>
    <col min="5377" max="5377" width="31.85546875" style="1" customWidth="1"/>
    <col min="5378" max="5378" width="15.140625" style="1" customWidth="1"/>
    <col min="5379" max="5380" width="20.28515625" style="1" customWidth="1"/>
    <col min="5381" max="5381" width="16.7109375" style="1" customWidth="1"/>
    <col min="5382" max="5382" width="15.42578125" style="1" customWidth="1"/>
    <col min="5383" max="5632" width="11.42578125" style="1"/>
    <col min="5633" max="5633" width="31.85546875" style="1" customWidth="1"/>
    <col min="5634" max="5634" width="15.140625" style="1" customWidth="1"/>
    <col min="5635" max="5636" width="20.28515625" style="1" customWidth="1"/>
    <col min="5637" max="5637" width="16.7109375" style="1" customWidth="1"/>
    <col min="5638" max="5638" width="15.42578125" style="1" customWidth="1"/>
    <col min="5639" max="5888" width="11.42578125" style="1"/>
    <col min="5889" max="5889" width="31.85546875" style="1" customWidth="1"/>
    <col min="5890" max="5890" width="15.140625" style="1" customWidth="1"/>
    <col min="5891" max="5892" width="20.28515625" style="1" customWidth="1"/>
    <col min="5893" max="5893" width="16.7109375" style="1" customWidth="1"/>
    <col min="5894" max="5894" width="15.42578125" style="1" customWidth="1"/>
    <col min="5895" max="6144" width="11.42578125" style="1"/>
    <col min="6145" max="6145" width="31.85546875" style="1" customWidth="1"/>
    <col min="6146" max="6146" width="15.140625" style="1" customWidth="1"/>
    <col min="6147" max="6148" width="20.28515625" style="1" customWidth="1"/>
    <col min="6149" max="6149" width="16.7109375" style="1" customWidth="1"/>
    <col min="6150" max="6150" width="15.42578125" style="1" customWidth="1"/>
    <col min="6151" max="6400" width="11.42578125" style="1"/>
    <col min="6401" max="6401" width="31.85546875" style="1" customWidth="1"/>
    <col min="6402" max="6402" width="15.140625" style="1" customWidth="1"/>
    <col min="6403" max="6404" width="20.28515625" style="1" customWidth="1"/>
    <col min="6405" max="6405" width="16.7109375" style="1" customWidth="1"/>
    <col min="6406" max="6406" width="15.42578125" style="1" customWidth="1"/>
    <col min="6407" max="6656" width="11.42578125" style="1"/>
    <col min="6657" max="6657" width="31.85546875" style="1" customWidth="1"/>
    <col min="6658" max="6658" width="15.140625" style="1" customWidth="1"/>
    <col min="6659" max="6660" width="20.28515625" style="1" customWidth="1"/>
    <col min="6661" max="6661" width="16.7109375" style="1" customWidth="1"/>
    <col min="6662" max="6662" width="15.42578125" style="1" customWidth="1"/>
    <col min="6663" max="6912" width="11.42578125" style="1"/>
    <col min="6913" max="6913" width="31.85546875" style="1" customWidth="1"/>
    <col min="6914" max="6914" width="15.140625" style="1" customWidth="1"/>
    <col min="6915" max="6916" width="20.28515625" style="1" customWidth="1"/>
    <col min="6917" max="6917" width="16.7109375" style="1" customWidth="1"/>
    <col min="6918" max="6918" width="15.42578125" style="1" customWidth="1"/>
    <col min="6919" max="7168" width="11.42578125" style="1"/>
    <col min="7169" max="7169" width="31.85546875" style="1" customWidth="1"/>
    <col min="7170" max="7170" width="15.140625" style="1" customWidth="1"/>
    <col min="7171" max="7172" width="20.28515625" style="1" customWidth="1"/>
    <col min="7173" max="7173" width="16.7109375" style="1" customWidth="1"/>
    <col min="7174" max="7174" width="15.42578125" style="1" customWidth="1"/>
    <col min="7175" max="7424" width="11.42578125" style="1"/>
    <col min="7425" max="7425" width="31.85546875" style="1" customWidth="1"/>
    <col min="7426" max="7426" width="15.140625" style="1" customWidth="1"/>
    <col min="7427" max="7428" width="20.28515625" style="1" customWidth="1"/>
    <col min="7429" max="7429" width="16.7109375" style="1" customWidth="1"/>
    <col min="7430" max="7430" width="15.42578125" style="1" customWidth="1"/>
    <col min="7431" max="7680" width="11.42578125" style="1"/>
    <col min="7681" max="7681" width="31.85546875" style="1" customWidth="1"/>
    <col min="7682" max="7682" width="15.140625" style="1" customWidth="1"/>
    <col min="7683" max="7684" width="20.28515625" style="1" customWidth="1"/>
    <col min="7685" max="7685" width="16.7109375" style="1" customWidth="1"/>
    <col min="7686" max="7686" width="15.42578125" style="1" customWidth="1"/>
    <col min="7687" max="7936" width="11.42578125" style="1"/>
    <col min="7937" max="7937" width="31.85546875" style="1" customWidth="1"/>
    <col min="7938" max="7938" width="15.140625" style="1" customWidth="1"/>
    <col min="7939" max="7940" width="20.28515625" style="1" customWidth="1"/>
    <col min="7941" max="7941" width="16.7109375" style="1" customWidth="1"/>
    <col min="7942" max="7942" width="15.42578125" style="1" customWidth="1"/>
    <col min="7943" max="8192" width="11.42578125" style="1"/>
    <col min="8193" max="8193" width="31.85546875" style="1" customWidth="1"/>
    <col min="8194" max="8194" width="15.140625" style="1" customWidth="1"/>
    <col min="8195" max="8196" width="20.28515625" style="1" customWidth="1"/>
    <col min="8197" max="8197" width="16.7109375" style="1" customWidth="1"/>
    <col min="8198" max="8198" width="15.42578125" style="1" customWidth="1"/>
    <col min="8199" max="8448" width="11.42578125" style="1"/>
    <col min="8449" max="8449" width="31.85546875" style="1" customWidth="1"/>
    <col min="8450" max="8450" width="15.140625" style="1" customWidth="1"/>
    <col min="8451" max="8452" width="20.28515625" style="1" customWidth="1"/>
    <col min="8453" max="8453" width="16.7109375" style="1" customWidth="1"/>
    <col min="8454" max="8454" width="15.42578125" style="1" customWidth="1"/>
    <col min="8455" max="8704" width="11.42578125" style="1"/>
    <col min="8705" max="8705" width="31.85546875" style="1" customWidth="1"/>
    <col min="8706" max="8706" width="15.140625" style="1" customWidth="1"/>
    <col min="8707" max="8708" width="20.28515625" style="1" customWidth="1"/>
    <col min="8709" max="8709" width="16.7109375" style="1" customWidth="1"/>
    <col min="8710" max="8710" width="15.42578125" style="1" customWidth="1"/>
    <col min="8711" max="8960" width="11.42578125" style="1"/>
    <col min="8961" max="8961" width="31.85546875" style="1" customWidth="1"/>
    <col min="8962" max="8962" width="15.140625" style="1" customWidth="1"/>
    <col min="8963" max="8964" width="20.28515625" style="1" customWidth="1"/>
    <col min="8965" max="8965" width="16.7109375" style="1" customWidth="1"/>
    <col min="8966" max="8966" width="15.42578125" style="1" customWidth="1"/>
    <col min="8967" max="9216" width="11.42578125" style="1"/>
    <col min="9217" max="9217" width="31.85546875" style="1" customWidth="1"/>
    <col min="9218" max="9218" width="15.140625" style="1" customWidth="1"/>
    <col min="9219" max="9220" width="20.28515625" style="1" customWidth="1"/>
    <col min="9221" max="9221" width="16.7109375" style="1" customWidth="1"/>
    <col min="9222" max="9222" width="15.42578125" style="1" customWidth="1"/>
    <col min="9223" max="9472" width="11.42578125" style="1"/>
    <col min="9473" max="9473" width="31.85546875" style="1" customWidth="1"/>
    <col min="9474" max="9474" width="15.140625" style="1" customWidth="1"/>
    <col min="9475" max="9476" width="20.28515625" style="1" customWidth="1"/>
    <col min="9477" max="9477" width="16.7109375" style="1" customWidth="1"/>
    <col min="9478" max="9478" width="15.42578125" style="1" customWidth="1"/>
    <col min="9479" max="9728" width="11.42578125" style="1"/>
    <col min="9729" max="9729" width="31.85546875" style="1" customWidth="1"/>
    <col min="9730" max="9730" width="15.140625" style="1" customWidth="1"/>
    <col min="9731" max="9732" width="20.28515625" style="1" customWidth="1"/>
    <col min="9733" max="9733" width="16.7109375" style="1" customWidth="1"/>
    <col min="9734" max="9734" width="15.42578125" style="1" customWidth="1"/>
    <col min="9735" max="9984" width="11.42578125" style="1"/>
    <col min="9985" max="9985" width="31.85546875" style="1" customWidth="1"/>
    <col min="9986" max="9986" width="15.140625" style="1" customWidth="1"/>
    <col min="9987" max="9988" width="20.28515625" style="1" customWidth="1"/>
    <col min="9989" max="9989" width="16.7109375" style="1" customWidth="1"/>
    <col min="9990" max="9990" width="15.42578125" style="1" customWidth="1"/>
    <col min="9991" max="10240" width="11.42578125" style="1"/>
    <col min="10241" max="10241" width="31.85546875" style="1" customWidth="1"/>
    <col min="10242" max="10242" width="15.140625" style="1" customWidth="1"/>
    <col min="10243" max="10244" width="20.28515625" style="1" customWidth="1"/>
    <col min="10245" max="10245" width="16.7109375" style="1" customWidth="1"/>
    <col min="10246" max="10246" width="15.42578125" style="1" customWidth="1"/>
    <col min="10247" max="10496" width="11.42578125" style="1"/>
    <col min="10497" max="10497" width="31.85546875" style="1" customWidth="1"/>
    <col min="10498" max="10498" width="15.140625" style="1" customWidth="1"/>
    <col min="10499" max="10500" width="20.28515625" style="1" customWidth="1"/>
    <col min="10501" max="10501" width="16.7109375" style="1" customWidth="1"/>
    <col min="10502" max="10502" width="15.42578125" style="1" customWidth="1"/>
    <col min="10503" max="10752" width="11.42578125" style="1"/>
    <col min="10753" max="10753" width="31.85546875" style="1" customWidth="1"/>
    <col min="10754" max="10754" width="15.140625" style="1" customWidth="1"/>
    <col min="10755" max="10756" width="20.28515625" style="1" customWidth="1"/>
    <col min="10757" max="10757" width="16.7109375" style="1" customWidth="1"/>
    <col min="10758" max="10758" width="15.42578125" style="1" customWidth="1"/>
    <col min="10759" max="11008" width="11.42578125" style="1"/>
    <col min="11009" max="11009" width="31.85546875" style="1" customWidth="1"/>
    <col min="11010" max="11010" width="15.140625" style="1" customWidth="1"/>
    <col min="11011" max="11012" width="20.28515625" style="1" customWidth="1"/>
    <col min="11013" max="11013" width="16.7109375" style="1" customWidth="1"/>
    <col min="11014" max="11014" width="15.42578125" style="1" customWidth="1"/>
    <col min="11015" max="11264" width="11.42578125" style="1"/>
    <col min="11265" max="11265" width="31.85546875" style="1" customWidth="1"/>
    <col min="11266" max="11266" width="15.140625" style="1" customWidth="1"/>
    <col min="11267" max="11268" width="20.28515625" style="1" customWidth="1"/>
    <col min="11269" max="11269" width="16.7109375" style="1" customWidth="1"/>
    <col min="11270" max="11270" width="15.42578125" style="1" customWidth="1"/>
    <col min="11271" max="11520" width="11.42578125" style="1"/>
    <col min="11521" max="11521" width="31.85546875" style="1" customWidth="1"/>
    <col min="11522" max="11522" width="15.140625" style="1" customWidth="1"/>
    <col min="11523" max="11524" width="20.28515625" style="1" customWidth="1"/>
    <col min="11525" max="11525" width="16.7109375" style="1" customWidth="1"/>
    <col min="11526" max="11526" width="15.42578125" style="1" customWidth="1"/>
    <col min="11527" max="11776" width="11.42578125" style="1"/>
    <col min="11777" max="11777" width="31.85546875" style="1" customWidth="1"/>
    <col min="11778" max="11778" width="15.140625" style="1" customWidth="1"/>
    <col min="11779" max="11780" width="20.28515625" style="1" customWidth="1"/>
    <col min="11781" max="11781" width="16.7109375" style="1" customWidth="1"/>
    <col min="11782" max="11782" width="15.42578125" style="1" customWidth="1"/>
    <col min="11783" max="12032" width="11.42578125" style="1"/>
    <col min="12033" max="12033" width="31.85546875" style="1" customWidth="1"/>
    <col min="12034" max="12034" width="15.140625" style="1" customWidth="1"/>
    <col min="12035" max="12036" width="20.28515625" style="1" customWidth="1"/>
    <col min="12037" max="12037" width="16.7109375" style="1" customWidth="1"/>
    <col min="12038" max="12038" width="15.42578125" style="1" customWidth="1"/>
    <col min="12039" max="12288" width="11.42578125" style="1"/>
    <col min="12289" max="12289" width="31.85546875" style="1" customWidth="1"/>
    <col min="12290" max="12290" width="15.140625" style="1" customWidth="1"/>
    <col min="12291" max="12292" width="20.28515625" style="1" customWidth="1"/>
    <col min="12293" max="12293" width="16.7109375" style="1" customWidth="1"/>
    <col min="12294" max="12294" width="15.42578125" style="1" customWidth="1"/>
    <col min="12295" max="12544" width="11.42578125" style="1"/>
    <col min="12545" max="12545" width="31.85546875" style="1" customWidth="1"/>
    <col min="12546" max="12546" width="15.140625" style="1" customWidth="1"/>
    <col min="12547" max="12548" width="20.28515625" style="1" customWidth="1"/>
    <col min="12549" max="12549" width="16.7109375" style="1" customWidth="1"/>
    <col min="12550" max="12550" width="15.42578125" style="1" customWidth="1"/>
    <col min="12551" max="12800" width="11.42578125" style="1"/>
    <col min="12801" max="12801" width="31.85546875" style="1" customWidth="1"/>
    <col min="12802" max="12802" width="15.140625" style="1" customWidth="1"/>
    <col min="12803" max="12804" width="20.28515625" style="1" customWidth="1"/>
    <col min="12805" max="12805" width="16.7109375" style="1" customWidth="1"/>
    <col min="12806" max="12806" width="15.42578125" style="1" customWidth="1"/>
    <col min="12807" max="13056" width="11.42578125" style="1"/>
    <col min="13057" max="13057" width="31.85546875" style="1" customWidth="1"/>
    <col min="13058" max="13058" width="15.140625" style="1" customWidth="1"/>
    <col min="13059" max="13060" width="20.28515625" style="1" customWidth="1"/>
    <col min="13061" max="13061" width="16.7109375" style="1" customWidth="1"/>
    <col min="13062" max="13062" width="15.42578125" style="1" customWidth="1"/>
    <col min="13063" max="13312" width="11.42578125" style="1"/>
    <col min="13313" max="13313" width="31.85546875" style="1" customWidth="1"/>
    <col min="13314" max="13314" width="15.140625" style="1" customWidth="1"/>
    <col min="13315" max="13316" width="20.28515625" style="1" customWidth="1"/>
    <col min="13317" max="13317" width="16.7109375" style="1" customWidth="1"/>
    <col min="13318" max="13318" width="15.42578125" style="1" customWidth="1"/>
    <col min="13319" max="13568" width="11.42578125" style="1"/>
    <col min="13569" max="13569" width="31.85546875" style="1" customWidth="1"/>
    <col min="13570" max="13570" width="15.140625" style="1" customWidth="1"/>
    <col min="13571" max="13572" width="20.28515625" style="1" customWidth="1"/>
    <col min="13573" max="13573" width="16.7109375" style="1" customWidth="1"/>
    <col min="13574" max="13574" width="15.42578125" style="1" customWidth="1"/>
    <col min="13575" max="13824" width="11.42578125" style="1"/>
    <col min="13825" max="13825" width="31.85546875" style="1" customWidth="1"/>
    <col min="13826" max="13826" width="15.140625" style="1" customWidth="1"/>
    <col min="13827" max="13828" width="20.28515625" style="1" customWidth="1"/>
    <col min="13829" max="13829" width="16.7109375" style="1" customWidth="1"/>
    <col min="13830" max="13830" width="15.42578125" style="1" customWidth="1"/>
    <col min="13831" max="14080" width="11.42578125" style="1"/>
    <col min="14081" max="14081" width="31.85546875" style="1" customWidth="1"/>
    <col min="14082" max="14082" width="15.140625" style="1" customWidth="1"/>
    <col min="14083" max="14084" width="20.28515625" style="1" customWidth="1"/>
    <col min="14085" max="14085" width="16.7109375" style="1" customWidth="1"/>
    <col min="14086" max="14086" width="15.42578125" style="1" customWidth="1"/>
    <col min="14087" max="14336" width="11.42578125" style="1"/>
    <col min="14337" max="14337" width="31.85546875" style="1" customWidth="1"/>
    <col min="14338" max="14338" width="15.140625" style="1" customWidth="1"/>
    <col min="14339" max="14340" width="20.28515625" style="1" customWidth="1"/>
    <col min="14341" max="14341" width="16.7109375" style="1" customWidth="1"/>
    <col min="14342" max="14342" width="15.42578125" style="1" customWidth="1"/>
    <col min="14343" max="14592" width="11.42578125" style="1"/>
    <col min="14593" max="14593" width="31.85546875" style="1" customWidth="1"/>
    <col min="14594" max="14594" width="15.140625" style="1" customWidth="1"/>
    <col min="14595" max="14596" width="20.28515625" style="1" customWidth="1"/>
    <col min="14597" max="14597" width="16.7109375" style="1" customWidth="1"/>
    <col min="14598" max="14598" width="15.42578125" style="1" customWidth="1"/>
    <col min="14599" max="14848" width="11.42578125" style="1"/>
    <col min="14849" max="14849" width="31.85546875" style="1" customWidth="1"/>
    <col min="14850" max="14850" width="15.140625" style="1" customWidth="1"/>
    <col min="14851" max="14852" width="20.28515625" style="1" customWidth="1"/>
    <col min="14853" max="14853" width="16.7109375" style="1" customWidth="1"/>
    <col min="14854" max="14854" width="15.42578125" style="1" customWidth="1"/>
    <col min="14855" max="15104" width="11.42578125" style="1"/>
    <col min="15105" max="15105" width="31.85546875" style="1" customWidth="1"/>
    <col min="15106" max="15106" width="15.140625" style="1" customWidth="1"/>
    <col min="15107" max="15108" width="20.28515625" style="1" customWidth="1"/>
    <col min="15109" max="15109" width="16.7109375" style="1" customWidth="1"/>
    <col min="15110" max="15110" width="15.42578125" style="1" customWidth="1"/>
    <col min="15111" max="15360" width="11.42578125" style="1"/>
    <col min="15361" max="15361" width="31.85546875" style="1" customWidth="1"/>
    <col min="15362" max="15362" width="15.140625" style="1" customWidth="1"/>
    <col min="15363" max="15364" width="20.28515625" style="1" customWidth="1"/>
    <col min="15365" max="15365" width="16.7109375" style="1" customWidth="1"/>
    <col min="15366" max="15366" width="15.42578125" style="1" customWidth="1"/>
    <col min="15367" max="15616" width="11.42578125" style="1"/>
    <col min="15617" max="15617" width="31.85546875" style="1" customWidth="1"/>
    <col min="15618" max="15618" width="15.140625" style="1" customWidth="1"/>
    <col min="15619" max="15620" width="20.28515625" style="1" customWidth="1"/>
    <col min="15621" max="15621" width="16.7109375" style="1" customWidth="1"/>
    <col min="15622" max="15622" width="15.42578125" style="1" customWidth="1"/>
    <col min="15623" max="15872" width="11.42578125" style="1"/>
    <col min="15873" max="15873" width="31.85546875" style="1" customWidth="1"/>
    <col min="15874" max="15874" width="15.140625" style="1" customWidth="1"/>
    <col min="15875" max="15876" width="20.28515625" style="1" customWidth="1"/>
    <col min="15877" max="15877" width="16.7109375" style="1" customWidth="1"/>
    <col min="15878" max="15878" width="15.42578125" style="1" customWidth="1"/>
    <col min="15879" max="16128" width="11.42578125" style="1"/>
    <col min="16129" max="16129" width="31.85546875" style="1" customWidth="1"/>
    <col min="16130" max="16130" width="15.140625" style="1" customWidth="1"/>
    <col min="16131" max="16132" width="20.28515625" style="1" customWidth="1"/>
    <col min="16133" max="16133" width="16.7109375" style="1" customWidth="1"/>
    <col min="16134" max="16134" width="15.42578125" style="1" customWidth="1"/>
    <col min="16135" max="16384" width="11.42578125" style="1"/>
  </cols>
  <sheetData>
    <row r="1" spans="1:30" s="29" customFormat="1" x14ac:dyDescent="0.2">
      <c r="A1" s="42" t="s">
        <v>26</v>
      </c>
      <c r="B1" s="42"/>
      <c r="C1" s="42"/>
      <c r="D1" s="42"/>
      <c r="E1" s="42"/>
      <c r="F1" s="42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30" s="29" customFormat="1" x14ac:dyDescent="0.2">
      <c r="A2" s="43" t="s">
        <v>27</v>
      </c>
      <c r="B2" s="43"/>
      <c r="C2" s="43"/>
      <c r="D2" s="43"/>
      <c r="E2" s="43"/>
      <c r="F2" s="43"/>
      <c r="G2" s="50"/>
      <c r="H2" s="50"/>
      <c r="I2" s="50"/>
      <c r="J2" s="50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</row>
    <row r="3" spans="1:30" s="29" customFormat="1" x14ac:dyDescent="0.2">
      <c r="A3" s="42" t="s">
        <v>28</v>
      </c>
      <c r="B3" s="42"/>
      <c r="C3" s="42"/>
      <c r="D3" s="42"/>
      <c r="E3" s="42"/>
      <c r="F3" s="42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1:30" s="29" customFormat="1" x14ac:dyDescent="0.2">
      <c r="A4" s="30"/>
      <c r="B4" s="30"/>
      <c r="C4" s="30"/>
      <c r="D4" s="30"/>
      <c r="E4" s="30"/>
      <c r="F4" s="30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</row>
    <row r="5" spans="1:30" s="32" customFormat="1" ht="16.5" customHeight="1" x14ac:dyDescent="0.25">
      <c r="A5" s="35" t="s">
        <v>29</v>
      </c>
      <c r="B5" s="35"/>
      <c r="C5" s="35"/>
      <c r="D5" s="35"/>
      <c r="E5" s="35"/>
      <c r="F5" s="35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1:30" s="32" customFormat="1" ht="15" customHeight="1" x14ac:dyDescent="0.25">
      <c r="A6" s="35" t="s">
        <v>31</v>
      </c>
      <c r="B6" s="35"/>
      <c r="C6" s="35"/>
      <c r="D6" s="35"/>
      <c r="E6" s="35"/>
      <c r="F6" s="35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s="32" customFormat="1" ht="16.5" customHeight="1" x14ac:dyDescent="0.25">
      <c r="A7" s="35" t="s">
        <v>34</v>
      </c>
      <c r="B7" s="35"/>
      <c r="C7" s="35"/>
      <c r="D7" s="35"/>
      <c r="E7" s="35"/>
      <c r="F7" s="35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1:30" ht="9.75" customHeight="1" x14ac:dyDescent="0.25">
      <c r="A8" s="5"/>
      <c r="B8" s="5"/>
      <c r="C8" s="6"/>
      <c r="D8" s="6"/>
      <c r="E8" s="6"/>
      <c r="F8" s="6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1:30" ht="19.5" customHeight="1" x14ac:dyDescent="0.25">
      <c r="A9" s="36" t="s">
        <v>30</v>
      </c>
      <c r="B9" s="38" t="s">
        <v>0</v>
      </c>
      <c r="C9" s="40" t="s">
        <v>1</v>
      </c>
      <c r="D9" s="40"/>
      <c r="E9" s="40"/>
      <c r="F9" s="41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1:30" ht="39.75" customHeight="1" x14ac:dyDescent="0.25">
      <c r="A10" s="37"/>
      <c r="B10" s="39"/>
      <c r="C10" s="3" t="s">
        <v>39</v>
      </c>
      <c r="D10" s="3" t="s">
        <v>40</v>
      </c>
      <c r="E10" s="3" t="s">
        <v>2</v>
      </c>
      <c r="F10" s="4" t="s">
        <v>3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1:30" ht="24" customHeight="1" x14ac:dyDescent="0.2">
      <c r="A11" s="7" t="s">
        <v>4</v>
      </c>
      <c r="B11" s="8">
        <f>SUM(C11:F11)</f>
        <v>1939</v>
      </c>
      <c r="C11" s="8">
        <f>+C12+C16</f>
        <v>232</v>
      </c>
      <c r="D11" s="8">
        <f>+D12+D16</f>
        <v>1686</v>
      </c>
      <c r="E11" s="8">
        <f>+E12+E16</f>
        <v>6</v>
      </c>
      <c r="F11" s="9">
        <f>+F12+F16</f>
        <v>15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1:30" ht="21.95" customHeight="1" x14ac:dyDescent="0.2">
      <c r="A12" s="19" t="s">
        <v>23</v>
      </c>
      <c r="B12" s="10">
        <f>SUM(B13:B15)</f>
        <v>1910</v>
      </c>
      <c r="C12" s="10">
        <f t="shared" ref="C12:F13" si="0">+C51+C60+C33+C44</f>
        <v>223</v>
      </c>
      <c r="D12" s="10">
        <f t="shared" si="0"/>
        <v>1669</v>
      </c>
      <c r="E12" s="10">
        <f t="shared" si="0"/>
        <v>4</v>
      </c>
      <c r="F12" s="11">
        <f t="shared" si="0"/>
        <v>14</v>
      </c>
      <c r="G12" s="53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1:30" ht="18" customHeight="1" x14ac:dyDescent="0.2">
      <c r="A13" s="21" t="s">
        <v>6</v>
      </c>
      <c r="B13" s="8">
        <f>SUM(C13:F13)</f>
        <v>1804</v>
      </c>
      <c r="C13" s="9">
        <f t="shared" si="0"/>
        <v>207</v>
      </c>
      <c r="D13" s="9">
        <f t="shared" si="0"/>
        <v>1579</v>
      </c>
      <c r="E13" s="9">
        <f t="shared" si="0"/>
        <v>4</v>
      </c>
      <c r="F13" s="9">
        <f t="shared" si="0"/>
        <v>14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1:30" ht="18" customHeight="1" x14ac:dyDescent="0.2">
      <c r="A14" s="21" t="s">
        <v>7</v>
      </c>
      <c r="B14" s="8">
        <f>SUM(C14:F14)</f>
        <v>49</v>
      </c>
      <c r="C14" s="9">
        <f>+C53+C35</f>
        <v>2</v>
      </c>
      <c r="D14" s="9">
        <f>+D53+D35</f>
        <v>47</v>
      </c>
      <c r="E14" s="9">
        <f>+E53+E35</f>
        <v>0</v>
      </c>
      <c r="F14" s="9">
        <f>+F53+F35</f>
        <v>0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1:30" ht="18" customHeight="1" x14ac:dyDescent="0.2">
      <c r="A15" s="21" t="s">
        <v>8</v>
      </c>
      <c r="B15" s="8">
        <f>SUM(C15:F15)</f>
        <v>57</v>
      </c>
      <c r="C15" s="9">
        <f>+C54+C46+C36</f>
        <v>14</v>
      </c>
      <c r="D15" s="9">
        <f>+D54+D46+D36</f>
        <v>43</v>
      </c>
      <c r="E15" s="9">
        <f>+E54+E46+E36</f>
        <v>0</v>
      </c>
      <c r="F15" s="9">
        <f>+F54+F46+F36</f>
        <v>0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pans="1:30" ht="21.95" customHeight="1" x14ac:dyDescent="0.2">
      <c r="A16" s="19" t="s">
        <v>22</v>
      </c>
      <c r="B16" s="8">
        <f>SUM(B17:B24)</f>
        <v>29</v>
      </c>
      <c r="C16" s="9">
        <f>SUM(C27+C55+C37+C47+C62)</f>
        <v>9</v>
      </c>
      <c r="D16" s="9">
        <f>SUM(D27+D55+D37+D47+D62)</f>
        <v>17</v>
      </c>
      <c r="E16" s="9">
        <f>SUM(E27+E55+E37+E47+E62)</f>
        <v>2</v>
      </c>
      <c r="F16" s="9">
        <f>SUM(F27+F55+F37+F47+F62)</f>
        <v>1</v>
      </c>
      <c r="G16" s="54"/>
      <c r="H16" s="54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1:30" ht="18" customHeight="1" x14ac:dyDescent="0.2">
      <c r="A17" s="22" t="s">
        <v>9</v>
      </c>
      <c r="B17" s="8">
        <f>SUM(C17:F17)</f>
        <v>7</v>
      </c>
      <c r="C17" s="9">
        <f>C56+C38</f>
        <v>2</v>
      </c>
      <c r="D17" s="9">
        <f>D56+D38</f>
        <v>5</v>
      </c>
      <c r="E17" s="9">
        <f>E56+E38</f>
        <v>0</v>
      </c>
      <c r="F17" s="9">
        <f>F56+F38</f>
        <v>0</v>
      </c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1:30" ht="18" customHeight="1" x14ac:dyDescent="0.2">
      <c r="A18" s="22" t="s">
        <v>24</v>
      </c>
      <c r="B18" s="8">
        <f>SUM(C18:F18)</f>
        <v>2</v>
      </c>
      <c r="C18" s="8">
        <f>C39+C48</f>
        <v>0</v>
      </c>
      <c r="D18" s="8">
        <f>D39+D48</f>
        <v>1</v>
      </c>
      <c r="E18" s="8">
        <f>E39+E48</f>
        <v>0</v>
      </c>
      <c r="F18" s="9">
        <f>F39+F48</f>
        <v>1</v>
      </c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1:30" ht="18" customHeight="1" x14ac:dyDescent="0.2">
      <c r="A19" s="21" t="s">
        <v>10</v>
      </c>
      <c r="B19" s="8">
        <f t="shared" ref="B19" si="1">SUM(C19:F19)</f>
        <v>6</v>
      </c>
      <c r="C19" s="8">
        <f>+C29+C40</f>
        <v>4</v>
      </c>
      <c r="D19" s="8">
        <f>D40+D57</f>
        <v>2</v>
      </c>
      <c r="E19" s="8">
        <f>E40+E57</f>
        <v>0</v>
      </c>
      <c r="F19" s="9">
        <f>F40+F57</f>
        <v>0</v>
      </c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pans="1:30" ht="18" customHeight="1" x14ac:dyDescent="0.2">
      <c r="A20" s="21" t="s">
        <v>11</v>
      </c>
      <c r="B20" s="8">
        <f>SUM(C20:F20)</f>
        <v>7</v>
      </c>
      <c r="C20" s="9">
        <f>C28</f>
        <v>2</v>
      </c>
      <c r="D20" s="9">
        <f>D28+D41+D63</f>
        <v>5</v>
      </c>
      <c r="E20" s="9">
        <f>E28+E41+E63</f>
        <v>0</v>
      </c>
      <c r="F20" s="9">
        <f>F28+F41+F63</f>
        <v>0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1:30" ht="18" customHeight="1" x14ac:dyDescent="0.2">
      <c r="A21" s="22" t="s">
        <v>35</v>
      </c>
      <c r="B21" s="8">
        <f>SUM(C21:F21)</f>
        <v>1</v>
      </c>
      <c r="C21" s="9">
        <f>C29</f>
        <v>0</v>
      </c>
      <c r="D21" s="9">
        <f>D29</f>
        <v>0</v>
      </c>
      <c r="E21" s="9">
        <f>E29</f>
        <v>1</v>
      </c>
      <c r="F21" s="9">
        <f>F29</f>
        <v>0</v>
      </c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</row>
    <row r="22" spans="1:30" ht="18" customHeight="1" x14ac:dyDescent="0.2">
      <c r="A22" s="21" t="s">
        <v>12</v>
      </c>
      <c r="B22" s="8">
        <f>SUM(C22:F22)</f>
        <v>4</v>
      </c>
      <c r="C22" s="9">
        <f>C42+C48+C58</f>
        <v>0</v>
      </c>
      <c r="D22" s="9">
        <f>D42</f>
        <v>3</v>
      </c>
      <c r="E22" s="9">
        <f>E42</f>
        <v>1</v>
      </c>
      <c r="F22" s="9">
        <f>F42</f>
        <v>0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</row>
    <row r="23" spans="1:30" ht="18" customHeight="1" x14ac:dyDescent="0.2">
      <c r="A23" s="21" t="s">
        <v>13</v>
      </c>
      <c r="B23" s="8">
        <f>SUM(C23:F23)</f>
        <v>1</v>
      </c>
      <c r="C23" s="9">
        <f>C58</f>
        <v>0</v>
      </c>
      <c r="D23" s="9">
        <f>D58</f>
        <v>1</v>
      </c>
      <c r="E23" s="9">
        <f>E58</f>
        <v>0</v>
      </c>
      <c r="F23" s="9">
        <f>F58</f>
        <v>0</v>
      </c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</row>
    <row r="24" spans="1:30" ht="18" customHeight="1" x14ac:dyDescent="0.2">
      <c r="A24" s="21" t="s">
        <v>14</v>
      </c>
      <c r="B24" s="8">
        <f>SUM(C24:F24)</f>
        <v>1</v>
      </c>
      <c r="C24" s="9">
        <f>C30</f>
        <v>1</v>
      </c>
      <c r="D24" s="9">
        <f t="shared" ref="D24:F24" si="2">D30</f>
        <v>0</v>
      </c>
      <c r="E24" s="9">
        <f t="shared" si="2"/>
        <v>0</v>
      </c>
      <c r="F24" s="9">
        <f t="shared" si="2"/>
        <v>0</v>
      </c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</row>
    <row r="25" spans="1:30" ht="24.95" customHeight="1" x14ac:dyDescent="0.2">
      <c r="A25" s="12" t="s">
        <v>16</v>
      </c>
      <c r="B25" s="8">
        <f>+B27</f>
        <v>7</v>
      </c>
      <c r="C25" s="8">
        <f t="shared" ref="C25:F25" si="3">+C27</f>
        <v>3</v>
      </c>
      <c r="D25" s="8">
        <f t="shared" si="3"/>
        <v>3</v>
      </c>
      <c r="E25" s="8">
        <f t="shared" si="3"/>
        <v>1</v>
      </c>
      <c r="F25" s="9">
        <f t="shared" si="3"/>
        <v>0</v>
      </c>
      <c r="G25" s="53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</row>
    <row r="26" spans="1:30" ht="21.95" customHeight="1" x14ac:dyDescent="0.2">
      <c r="A26" s="13" t="s">
        <v>16</v>
      </c>
      <c r="B26" s="14">
        <f>B27</f>
        <v>7</v>
      </c>
      <c r="C26" s="14">
        <f>C27</f>
        <v>3</v>
      </c>
      <c r="D26" s="14">
        <f t="shared" ref="D26:F26" si="4">D27</f>
        <v>3</v>
      </c>
      <c r="E26" s="14">
        <f t="shared" si="4"/>
        <v>1</v>
      </c>
      <c r="F26" s="15">
        <f t="shared" si="4"/>
        <v>0</v>
      </c>
      <c r="G26" s="53"/>
      <c r="H26" s="54"/>
      <c r="I26" s="54"/>
      <c r="J26" s="55"/>
      <c r="K26" s="54"/>
      <c r="L26" s="54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</row>
    <row r="27" spans="1:30" ht="21.95" customHeight="1" x14ac:dyDescent="0.2">
      <c r="A27" s="19" t="s">
        <v>22</v>
      </c>
      <c r="B27" s="8">
        <f>SUM(B28:B30)</f>
        <v>7</v>
      </c>
      <c r="C27" s="9">
        <f>SUM(C28:C30)</f>
        <v>3</v>
      </c>
      <c r="D27" s="9">
        <f t="shared" ref="D27:F27" si="5">SUM(D28:D30)</f>
        <v>3</v>
      </c>
      <c r="E27" s="9">
        <f t="shared" si="5"/>
        <v>1</v>
      </c>
      <c r="F27" s="9">
        <f t="shared" si="5"/>
        <v>0</v>
      </c>
      <c r="G27" s="55"/>
      <c r="H27" s="54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</row>
    <row r="28" spans="1:30" ht="18.95" customHeight="1" x14ac:dyDescent="0.2">
      <c r="A28" s="22" t="s">
        <v>11</v>
      </c>
      <c r="B28" s="16">
        <f>SUM(C28:F28)</f>
        <v>5</v>
      </c>
      <c r="C28" s="26">
        <v>2</v>
      </c>
      <c r="D28" s="26">
        <v>3</v>
      </c>
      <c r="E28" s="26">
        <v>0</v>
      </c>
      <c r="F28" s="33">
        <v>0</v>
      </c>
      <c r="G28" s="53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</row>
    <row r="29" spans="1:30" ht="18.95" customHeight="1" x14ac:dyDescent="0.2">
      <c r="A29" s="22" t="s">
        <v>35</v>
      </c>
      <c r="B29" s="16">
        <f>SUM(C29:F29)</f>
        <v>1</v>
      </c>
      <c r="C29" s="26">
        <v>0</v>
      </c>
      <c r="D29" s="26">
        <v>0</v>
      </c>
      <c r="E29" s="26">
        <v>1</v>
      </c>
      <c r="F29" s="33">
        <v>0</v>
      </c>
      <c r="G29" s="53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</row>
    <row r="30" spans="1:30" ht="18.95" customHeight="1" x14ac:dyDescent="0.2">
      <c r="A30" s="21" t="s">
        <v>14</v>
      </c>
      <c r="B30" s="16">
        <f>SUM(C30:F30)</f>
        <v>1</v>
      </c>
      <c r="C30" s="26">
        <v>1</v>
      </c>
      <c r="D30" s="26">
        <v>0</v>
      </c>
      <c r="E30" s="26">
        <v>0</v>
      </c>
      <c r="F30" s="33">
        <v>0</v>
      </c>
      <c r="G30" s="53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</row>
    <row r="31" spans="1:30" ht="24.95" customHeight="1" x14ac:dyDescent="0.2">
      <c r="A31" s="18" t="s">
        <v>18</v>
      </c>
      <c r="B31" s="8">
        <f>B32+B43</f>
        <v>634</v>
      </c>
      <c r="C31" s="8">
        <f>C32+C43</f>
        <v>102</v>
      </c>
      <c r="D31" s="8">
        <f>D32+D43</f>
        <v>513</v>
      </c>
      <c r="E31" s="8">
        <f>E32+E43</f>
        <v>4</v>
      </c>
      <c r="F31" s="9">
        <f>F32+F43</f>
        <v>15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</row>
    <row r="32" spans="1:30" ht="21.95" customHeight="1" x14ac:dyDescent="0.2">
      <c r="A32" s="13" t="s">
        <v>18</v>
      </c>
      <c r="B32" s="14">
        <f>B33+B37</f>
        <v>622</v>
      </c>
      <c r="C32" s="14">
        <f t="shared" ref="C32:F32" si="6">C33+C37</f>
        <v>98</v>
      </c>
      <c r="D32" s="14">
        <f>D33+D37</f>
        <v>505</v>
      </c>
      <c r="E32" s="14">
        <f t="shared" si="6"/>
        <v>4</v>
      </c>
      <c r="F32" s="15">
        <f t="shared" si="6"/>
        <v>15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</row>
    <row r="33" spans="1:30" s="2" customFormat="1" ht="21" customHeight="1" x14ac:dyDescent="0.2">
      <c r="A33" s="23" t="s">
        <v>5</v>
      </c>
      <c r="B33" s="8">
        <f>SUM(B34:B36)</f>
        <v>605</v>
      </c>
      <c r="C33" s="8">
        <f>SUM(C34:C36)</f>
        <v>92</v>
      </c>
      <c r="D33" s="8">
        <f t="shared" ref="D33:F33" si="7">SUM(D34:D36)</f>
        <v>496</v>
      </c>
      <c r="E33" s="8">
        <f t="shared" si="7"/>
        <v>3</v>
      </c>
      <c r="F33" s="9">
        <f t="shared" si="7"/>
        <v>14</v>
      </c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</row>
    <row r="34" spans="1:30" ht="18.75" customHeight="1" x14ac:dyDescent="0.2">
      <c r="A34" s="21" t="s">
        <v>6</v>
      </c>
      <c r="B34" s="16">
        <f>SUM(C34:F34)</f>
        <v>544</v>
      </c>
      <c r="C34" s="16">
        <v>83</v>
      </c>
      <c r="D34" s="16">
        <v>444</v>
      </c>
      <c r="E34" s="16">
        <v>3</v>
      </c>
      <c r="F34" s="17">
        <v>14</v>
      </c>
      <c r="G34" s="52"/>
      <c r="H34" s="54"/>
      <c r="I34" s="54"/>
      <c r="J34" s="54"/>
      <c r="K34" s="54"/>
      <c r="L34" s="54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</row>
    <row r="35" spans="1:30" ht="18.75" customHeight="1" x14ac:dyDescent="0.2">
      <c r="A35" s="21" t="s">
        <v>7</v>
      </c>
      <c r="B35" s="16">
        <f>SUM(C35:F35)</f>
        <v>23</v>
      </c>
      <c r="C35" s="16">
        <v>2</v>
      </c>
      <c r="D35" s="16">
        <v>21</v>
      </c>
      <c r="E35" s="16">
        <v>0</v>
      </c>
      <c r="F35" s="17">
        <v>0</v>
      </c>
      <c r="G35" s="52"/>
      <c r="H35" s="54"/>
      <c r="I35" s="54"/>
      <c r="J35" s="54"/>
      <c r="K35" s="54"/>
      <c r="L35" s="54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</row>
    <row r="36" spans="1:30" ht="21.75" customHeight="1" x14ac:dyDescent="0.2">
      <c r="A36" s="21" t="s">
        <v>8</v>
      </c>
      <c r="B36" s="16">
        <f>SUM(C36:F36)</f>
        <v>38</v>
      </c>
      <c r="C36" s="16">
        <v>7</v>
      </c>
      <c r="D36" s="16">
        <v>31</v>
      </c>
      <c r="E36" s="16">
        <v>0</v>
      </c>
      <c r="F36" s="17">
        <v>0</v>
      </c>
      <c r="G36" s="52"/>
      <c r="H36" s="54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</row>
    <row r="37" spans="1:30" ht="23.25" customHeight="1" x14ac:dyDescent="0.2">
      <c r="A37" s="23" t="s">
        <v>21</v>
      </c>
      <c r="B37" s="8">
        <f>SUM(B38:B42)</f>
        <v>17</v>
      </c>
      <c r="C37" s="8">
        <f>SUM(C38:C42)</f>
        <v>6</v>
      </c>
      <c r="D37" s="8">
        <f>SUM(D38:D42)</f>
        <v>9</v>
      </c>
      <c r="E37" s="8">
        <f>SUM(E38:E42)</f>
        <v>1</v>
      </c>
      <c r="F37" s="9">
        <f>SUM(F38:F42)</f>
        <v>1</v>
      </c>
      <c r="G37" s="52"/>
      <c r="H37" s="54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</row>
    <row r="38" spans="1:30" ht="21" customHeight="1" x14ac:dyDescent="0.2">
      <c r="A38" s="21" t="s">
        <v>9</v>
      </c>
      <c r="B38" s="16">
        <f t="shared" ref="B38:B42" si="8">SUM(C38:F38)</f>
        <v>6</v>
      </c>
      <c r="C38" s="16">
        <v>2</v>
      </c>
      <c r="D38" s="16">
        <v>4</v>
      </c>
      <c r="E38" s="16">
        <v>0</v>
      </c>
      <c r="F38" s="17">
        <v>0</v>
      </c>
      <c r="G38" s="52"/>
      <c r="H38" s="54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</row>
    <row r="39" spans="1:30" ht="21.75" customHeight="1" x14ac:dyDescent="0.2">
      <c r="A39" s="21" t="s">
        <v>24</v>
      </c>
      <c r="B39" s="16">
        <f t="shared" si="8"/>
        <v>1</v>
      </c>
      <c r="C39" s="16">
        <v>0</v>
      </c>
      <c r="D39" s="16">
        <v>0</v>
      </c>
      <c r="E39" s="16">
        <v>0</v>
      </c>
      <c r="F39" s="17">
        <v>1</v>
      </c>
      <c r="G39" s="52"/>
      <c r="H39" s="54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</row>
    <row r="40" spans="1:30" ht="23.25" customHeight="1" x14ac:dyDescent="0.2">
      <c r="A40" s="21" t="s">
        <v>10</v>
      </c>
      <c r="B40" s="16">
        <f t="shared" si="8"/>
        <v>5</v>
      </c>
      <c r="C40" s="16">
        <v>4</v>
      </c>
      <c r="D40" s="16">
        <v>1</v>
      </c>
      <c r="E40" s="16">
        <v>0</v>
      </c>
      <c r="F40" s="17">
        <v>0</v>
      </c>
      <c r="G40" s="52"/>
      <c r="H40" s="54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</row>
    <row r="41" spans="1:30" ht="23.25" customHeight="1" x14ac:dyDescent="0.2">
      <c r="A41" s="22" t="s">
        <v>11</v>
      </c>
      <c r="B41" s="16">
        <f t="shared" si="8"/>
        <v>1</v>
      </c>
      <c r="C41" s="16">
        <v>0</v>
      </c>
      <c r="D41" s="16">
        <v>1</v>
      </c>
      <c r="E41" s="16">
        <v>0</v>
      </c>
      <c r="F41" s="17">
        <v>0</v>
      </c>
      <c r="G41" s="52"/>
      <c r="H41" s="54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</row>
    <row r="42" spans="1:30" ht="24" customHeight="1" x14ac:dyDescent="0.2">
      <c r="A42" s="21" t="s">
        <v>12</v>
      </c>
      <c r="B42" s="16">
        <f t="shared" si="8"/>
        <v>4</v>
      </c>
      <c r="C42" s="16">
        <v>0</v>
      </c>
      <c r="D42" s="16">
        <v>3</v>
      </c>
      <c r="E42" s="16">
        <v>1</v>
      </c>
      <c r="F42" s="17">
        <v>0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</row>
    <row r="43" spans="1:30" ht="25.5" customHeight="1" x14ac:dyDescent="0.2">
      <c r="A43" s="13" t="s">
        <v>19</v>
      </c>
      <c r="B43" s="14">
        <f>SUM(B44,B47)</f>
        <v>12</v>
      </c>
      <c r="C43" s="14">
        <f>SUM(C44,C47)</f>
        <v>4</v>
      </c>
      <c r="D43" s="14">
        <f>SUM(D44,D47)</f>
        <v>8</v>
      </c>
      <c r="E43" s="14">
        <f>SUM(E44,E47)</f>
        <v>0</v>
      </c>
      <c r="F43" s="15">
        <f>SUM(F44,F47)</f>
        <v>0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</row>
    <row r="44" spans="1:30" ht="21.95" customHeight="1" x14ac:dyDescent="0.2">
      <c r="A44" s="23" t="s">
        <v>23</v>
      </c>
      <c r="B44" s="8">
        <f>SUM(B45:B46)</f>
        <v>11</v>
      </c>
      <c r="C44" s="8">
        <f>SUM(C45:C46)</f>
        <v>4</v>
      </c>
      <c r="D44" s="8">
        <f>SUM(D45:D46)</f>
        <v>7</v>
      </c>
      <c r="E44" s="8">
        <f>SUM(E45:E46)</f>
        <v>0</v>
      </c>
      <c r="F44" s="9">
        <f>SUM(F45:F46)</f>
        <v>0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</row>
    <row r="45" spans="1:30" ht="21.75" customHeight="1" x14ac:dyDescent="0.2">
      <c r="A45" s="21" t="s">
        <v>6</v>
      </c>
      <c r="B45" s="26">
        <f>SUM(C45:F45)</f>
        <v>10</v>
      </c>
      <c r="C45" s="34">
        <v>3</v>
      </c>
      <c r="D45" s="16">
        <v>7</v>
      </c>
      <c r="E45" s="16">
        <v>0</v>
      </c>
      <c r="F45" s="17">
        <v>0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</row>
    <row r="46" spans="1:30" ht="21.75" customHeight="1" x14ac:dyDescent="0.2">
      <c r="A46" s="21" t="s">
        <v>8</v>
      </c>
      <c r="B46" s="16">
        <f>SUM(C46:F46)</f>
        <v>1</v>
      </c>
      <c r="C46" s="16">
        <v>1</v>
      </c>
      <c r="D46" s="16">
        <v>0</v>
      </c>
      <c r="E46" s="16">
        <v>0</v>
      </c>
      <c r="F46" s="17">
        <v>0</v>
      </c>
      <c r="G46" s="52"/>
      <c r="H46" s="54"/>
      <c r="I46" s="54"/>
      <c r="J46" s="54"/>
      <c r="K46" s="54"/>
      <c r="L46" s="54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</row>
    <row r="47" spans="1:30" ht="25.5" customHeight="1" x14ac:dyDescent="0.2">
      <c r="A47" s="24" t="s">
        <v>22</v>
      </c>
      <c r="B47" s="8">
        <f>SUM(B48:B48)</f>
        <v>1</v>
      </c>
      <c r="C47" s="8">
        <f>SUM(C48:C48)</f>
        <v>0</v>
      </c>
      <c r="D47" s="8">
        <f>SUM(D48:D48)</f>
        <v>1</v>
      </c>
      <c r="E47" s="8">
        <f>SUM(E48:E48)</f>
        <v>0</v>
      </c>
      <c r="F47" s="9">
        <f>SUM(F48:F48)</f>
        <v>0</v>
      </c>
      <c r="G47" s="52"/>
      <c r="H47" s="54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</row>
    <row r="48" spans="1:30" ht="18" customHeight="1" x14ac:dyDescent="0.2">
      <c r="A48" s="22" t="s">
        <v>24</v>
      </c>
      <c r="B48" s="16">
        <f>SUM(C48:F48)</f>
        <v>1</v>
      </c>
      <c r="C48" s="16">
        <v>0</v>
      </c>
      <c r="D48" s="16">
        <v>1</v>
      </c>
      <c r="E48" s="16">
        <v>0</v>
      </c>
      <c r="F48" s="17">
        <v>0</v>
      </c>
      <c r="G48" s="52"/>
      <c r="H48" s="54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</row>
    <row r="49" spans="1:30" ht="24.95" customHeight="1" x14ac:dyDescent="0.2">
      <c r="A49" s="18" t="s">
        <v>25</v>
      </c>
      <c r="B49" s="8">
        <f>B50+B59</f>
        <v>1298</v>
      </c>
      <c r="C49" s="8">
        <f>C50+C59</f>
        <v>127</v>
      </c>
      <c r="D49" s="8">
        <f>D50+D59</f>
        <v>1170</v>
      </c>
      <c r="E49" s="8">
        <f>E50+E59</f>
        <v>1</v>
      </c>
      <c r="F49" s="9">
        <f>F50+F59</f>
        <v>0</v>
      </c>
      <c r="G49" s="52"/>
      <c r="H49" s="54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</row>
    <row r="50" spans="1:30" ht="21.95" customHeight="1" x14ac:dyDescent="0.2">
      <c r="A50" s="25" t="s">
        <v>15</v>
      </c>
      <c r="B50" s="14">
        <f>B51+B55</f>
        <v>330</v>
      </c>
      <c r="C50" s="14">
        <f t="shared" ref="C50:F50" si="9">C51+C55</f>
        <v>8</v>
      </c>
      <c r="D50" s="14">
        <f>D51+D55</f>
        <v>321</v>
      </c>
      <c r="E50" s="14">
        <f t="shared" si="9"/>
        <v>1</v>
      </c>
      <c r="F50" s="15">
        <f t="shared" si="9"/>
        <v>0</v>
      </c>
      <c r="G50" s="52"/>
      <c r="H50" s="54"/>
      <c r="I50" s="54"/>
      <c r="J50" s="54"/>
      <c r="K50" s="54"/>
      <c r="L50" s="54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</row>
    <row r="51" spans="1:30" ht="21.95" customHeight="1" x14ac:dyDescent="0.2">
      <c r="A51" s="23" t="s">
        <v>5</v>
      </c>
      <c r="B51" s="8">
        <f>SUM(B52:B54)</f>
        <v>327</v>
      </c>
      <c r="C51" s="8">
        <f>SUM(C52:C54)</f>
        <v>8</v>
      </c>
      <c r="D51" s="8">
        <f>SUM(D52:D54)</f>
        <v>318</v>
      </c>
      <c r="E51" s="8">
        <f>SUM(E52:E54)</f>
        <v>1</v>
      </c>
      <c r="F51" s="9">
        <f>SUM(F52:F54)</f>
        <v>0</v>
      </c>
      <c r="G51" s="52"/>
      <c r="H51" s="54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</row>
    <row r="52" spans="1:30" ht="18" customHeight="1" x14ac:dyDescent="0.2">
      <c r="A52" s="21" t="s">
        <v>6</v>
      </c>
      <c r="B52" s="16">
        <f>SUM(C52:F52)</f>
        <v>283</v>
      </c>
      <c r="C52" s="16">
        <v>2</v>
      </c>
      <c r="D52" s="16">
        <v>280</v>
      </c>
      <c r="E52" s="16">
        <v>1</v>
      </c>
      <c r="F52" s="17">
        <v>0</v>
      </c>
      <c r="G52" s="52"/>
      <c r="H52" s="54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</row>
    <row r="53" spans="1:30" ht="18" customHeight="1" x14ac:dyDescent="0.2">
      <c r="A53" s="21" t="s">
        <v>7</v>
      </c>
      <c r="B53" s="16">
        <f>SUM(C53:F53)</f>
        <v>26</v>
      </c>
      <c r="C53" s="16">
        <v>0</v>
      </c>
      <c r="D53" s="16">
        <v>26</v>
      </c>
      <c r="E53" s="16">
        <v>0</v>
      </c>
      <c r="F53" s="17">
        <v>0</v>
      </c>
      <c r="G53" s="52"/>
      <c r="H53" s="54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</row>
    <row r="54" spans="1:30" ht="18" customHeight="1" x14ac:dyDescent="0.2">
      <c r="A54" s="21" t="s">
        <v>8</v>
      </c>
      <c r="B54" s="16">
        <f t="shared" ref="B54" si="10">SUM(C54:F54)</f>
        <v>18</v>
      </c>
      <c r="C54" s="16">
        <v>6</v>
      </c>
      <c r="D54" s="16">
        <v>12</v>
      </c>
      <c r="E54" s="16">
        <v>0</v>
      </c>
      <c r="F54" s="17">
        <v>0</v>
      </c>
      <c r="G54" s="52"/>
      <c r="H54" s="54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</row>
    <row r="55" spans="1:30" ht="21.95" customHeight="1" x14ac:dyDescent="0.2">
      <c r="A55" s="23" t="s">
        <v>21</v>
      </c>
      <c r="B55" s="8">
        <f>SUM(B56:B58)</f>
        <v>3</v>
      </c>
      <c r="C55" s="8">
        <f>SUM(C57:C58)</f>
        <v>0</v>
      </c>
      <c r="D55" s="8">
        <f>SUM(D56:D58)</f>
        <v>3</v>
      </c>
      <c r="E55" s="8">
        <f>SUM(E57:E58)</f>
        <v>0</v>
      </c>
      <c r="F55" s="9">
        <f>SUM(F57:F58)</f>
        <v>0</v>
      </c>
      <c r="G55" s="52"/>
      <c r="H55" s="54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</row>
    <row r="56" spans="1:30" ht="21.95" customHeight="1" x14ac:dyDescent="0.2">
      <c r="A56" s="24" t="s">
        <v>36</v>
      </c>
      <c r="B56" s="16">
        <f>SUM(C56:F56)</f>
        <v>1</v>
      </c>
      <c r="C56" s="26">
        <v>0</v>
      </c>
      <c r="D56" s="26">
        <v>1</v>
      </c>
      <c r="E56" s="26">
        <v>0</v>
      </c>
      <c r="F56" s="33">
        <v>0</v>
      </c>
      <c r="G56" s="52"/>
      <c r="H56" s="54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</row>
    <row r="57" spans="1:30" ht="18" customHeight="1" x14ac:dyDescent="0.2">
      <c r="A57" s="22" t="s">
        <v>10</v>
      </c>
      <c r="B57" s="16">
        <f>SUM(C57:F57)</f>
        <v>1</v>
      </c>
      <c r="C57" s="16">
        <v>0</v>
      </c>
      <c r="D57" s="16">
        <v>1</v>
      </c>
      <c r="E57" s="16">
        <v>0</v>
      </c>
      <c r="F57" s="17">
        <v>0</v>
      </c>
      <c r="G57" s="52"/>
      <c r="H57" s="54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</row>
    <row r="58" spans="1:30" ht="18" customHeight="1" x14ac:dyDescent="0.2">
      <c r="A58" s="22" t="s">
        <v>13</v>
      </c>
      <c r="B58" s="16">
        <f>SUM(C58:F58)</f>
        <v>1</v>
      </c>
      <c r="C58" s="16">
        <v>0</v>
      </c>
      <c r="D58" s="16">
        <v>1</v>
      </c>
      <c r="E58" s="16">
        <v>0</v>
      </c>
      <c r="F58" s="17">
        <v>0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</row>
    <row r="59" spans="1:30" ht="21.95" customHeight="1" x14ac:dyDescent="0.2">
      <c r="A59" s="13" t="s">
        <v>17</v>
      </c>
      <c r="B59" s="14">
        <f>B60+B62</f>
        <v>968</v>
      </c>
      <c r="C59" s="14">
        <f>C60+C62</f>
        <v>119</v>
      </c>
      <c r="D59" s="14">
        <f>D60+D62</f>
        <v>849</v>
      </c>
      <c r="E59" s="14">
        <f>E60+E62</f>
        <v>0</v>
      </c>
      <c r="F59" s="15">
        <f>F60+F62</f>
        <v>0</v>
      </c>
      <c r="G59" s="52"/>
      <c r="H59" s="54"/>
      <c r="I59" s="54"/>
      <c r="J59" s="54"/>
      <c r="K59" s="54"/>
      <c r="L59" s="54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</row>
    <row r="60" spans="1:30" ht="21.95" customHeight="1" x14ac:dyDescent="0.2">
      <c r="A60" s="23" t="s">
        <v>5</v>
      </c>
      <c r="B60" s="8">
        <f>SUM(B61:B61)</f>
        <v>967</v>
      </c>
      <c r="C60" s="8">
        <f>SUM(C61:C61)</f>
        <v>119</v>
      </c>
      <c r="D60" s="8">
        <f>SUM(D61:D61)</f>
        <v>848</v>
      </c>
      <c r="E60" s="8">
        <f>SUM(E61:E61)</f>
        <v>0</v>
      </c>
      <c r="F60" s="9">
        <f>SUM(F61:F61)</f>
        <v>0</v>
      </c>
      <c r="G60" s="52"/>
      <c r="H60" s="54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</row>
    <row r="61" spans="1:30" ht="18" customHeight="1" x14ac:dyDescent="0.2">
      <c r="A61" s="21" t="s">
        <v>6</v>
      </c>
      <c r="B61" s="16">
        <f>SUM(C61:F61)</f>
        <v>967</v>
      </c>
      <c r="C61" s="16">
        <v>119</v>
      </c>
      <c r="D61" s="16">
        <v>848</v>
      </c>
      <c r="E61" s="16">
        <v>0</v>
      </c>
      <c r="F61" s="17">
        <v>0</v>
      </c>
      <c r="G61" s="52"/>
      <c r="H61" s="54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</row>
    <row r="62" spans="1:30" ht="21.95" customHeight="1" x14ac:dyDescent="0.2">
      <c r="A62" s="23" t="s">
        <v>21</v>
      </c>
      <c r="B62" s="8">
        <f>SUM(B63:B63)</f>
        <v>1</v>
      </c>
      <c r="C62" s="8">
        <f>SUM(C63:C63)</f>
        <v>0</v>
      </c>
      <c r="D62" s="8">
        <f>SUM(D63:D63)</f>
        <v>1</v>
      </c>
      <c r="E62" s="8">
        <f>SUM(E63:E63)</f>
        <v>0</v>
      </c>
      <c r="F62" s="9">
        <f>SUM(F63:F63)</f>
        <v>0</v>
      </c>
      <c r="G62" s="52"/>
      <c r="H62" s="54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</row>
    <row r="63" spans="1:30" ht="18" customHeight="1" x14ac:dyDescent="0.2">
      <c r="A63" s="22" t="s">
        <v>37</v>
      </c>
      <c r="B63" s="16">
        <f t="shared" ref="B63" si="11">SUM(C63:F63)</f>
        <v>1</v>
      </c>
      <c r="C63" s="16">
        <v>0</v>
      </c>
      <c r="D63" s="16">
        <v>1</v>
      </c>
      <c r="E63" s="16">
        <v>0</v>
      </c>
      <c r="F63" s="17">
        <v>0</v>
      </c>
      <c r="G63" s="52"/>
      <c r="H63" s="54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</row>
    <row r="64" spans="1:30" ht="8.25" customHeight="1" x14ac:dyDescent="0.2">
      <c r="A64" s="28"/>
      <c r="B64" s="28"/>
      <c r="C64" s="28"/>
      <c r="D64" s="28"/>
      <c r="E64" s="28"/>
      <c r="F64" s="27"/>
      <c r="G64" s="52"/>
      <c r="H64" s="54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</row>
    <row r="65" spans="1:30" ht="5.25" customHeight="1" x14ac:dyDescent="0.2">
      <c r="A65" s="31"/>
      <c r="B65" s="31"/>
      <c r="C65" s="31"/>
      <c r="D65" s="31"/>
      <c r="E65" s="31"/>
      <c r="F65" s="20"/>
      <c r="G65" s="52"/>
      <c r="H65" s="54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</row>
    <row r="66" spans="1:30" ht="12" customHeight="1" x14ac:dyDescent="0.25">
      <c r="A66" s="45" t="s">
        <v>33</v>
      </c>
      <c r="B66" s="45"/>
      <c r="C66" s="45"/>
      <c r="D66" s="45"/>
      <c r="E66" s="45"/>
      <c r="F66" s="45"/>
      <c r="G66" s="54"/>
      <c r="H66" s="54"/>
      <c r="I66" s="54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</row>
    <row r="67" spans="1:30" ht="12.95" customHeight="1" x14ac:dyDescent="0.25">
      <c r="A67" s="46" t="s">
        <v>38</v>
      </c>
      <c r="B67" s="46"/>
      <c r="C67" s="46"/>
      <c r="D67" s="46"/>
      <c r="E67" s="46"/>
      <c r="F67" s="46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</row>
    <row r="68" spans="1:30" ht="12.95" customHeight="1" x14ac:dyDescent="0.25">
      <c r="A68" s="47" t="s">
        <v>42</v>
      </c>
      <c r="B68" s="44"/>
      <c r="C68" s="44"/>
      <c r="D68" s="44"/>
      <c r="E68" s="44"/>
      <c r="F68" s="44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</row>
    <row r="69" spans="1:30" ht="12.95" customHeight="1" x14ac:dyDescent="0.25">
      <c r="A69" s="47" t="s">
        <v>43</v>
      </c>
      <c r="B69" s="44"/>
      <c r="C69" s="44"/>
      <c r="D69" s="44"/>
      <c r="E69" s="44"/>
      <c r="F69" s="44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</row>
    <row r="70" spans="1:30" ht="12.95" customHeight="1" x14ac:dyDescent="0.25">
      <c r="A70" s="48" t="s">
        <v>32</v>
      </c>
      <c r="B70" s="48"/>
      <c r="C70" s="48"/>
      <c r="D70" s="48"/>
      <c r="E70" s="48"/>
      <c r="F70" s="48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</row>
    <row r="71" spans="1:30" ht="12.95" customHeight="1" x14ac:dyDescent="0.25">
      <c r="A71" s="44" t="s">
        <v>20</v>
      </c>
      <c r="B71" s="44"/>
      <c r="C71" s="44"/>
      <c r="D71" s="44"/>
      <c r="E71" s="44"/>
      <c r="F71" s="44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</row>
    <row r="72" spans="1:30" ht="12.95" customHeight="1" x14ac:dyDescent="0.25">
      <c r="A72" s="57" t="s">
        <v>41</v>
      </c>
      <c r="B72" s="57"/>
      <c r="C72" s="57"/>
      <c r="D72" s="57"/>
      <c r="E72" s="57"/>
      <c r="F72" s="57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</row>
    <row r="73" spans="1:30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</row>
    <row r="74" spans="1:30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</row>
    <row r="75" spans="1:30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</row>
    <row r="76" spans="1:30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</row>
    <row r="77" spans="1:30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</row>
    <row r="78" spans="1:30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</row>
    <row r="79" spans="1:30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</row>
    <row r="80" spans="1:30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</row>
    <row r="81" spans="1:30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</row>
    <row r="82" spans="1:30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</row>
    <row r="83" spans="1:30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</row>
    <row r="84" spans="1:30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</row>
    <row r="85" spans="1:30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</row>
    <row r="86" spans="1:30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</row>
    <row r="87" spans="1:30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</row>
    <row r="88" spans="1:30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</row>
    <row r="89" spans="1:30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</row>
    <row r="90" spans="1:30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</row>
    <row r="91" spans="1:30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</row>
    <row r="92" spans="1:30" x14ac:dyDescent="0.25"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</row>
    <row r="93" spans="1:30" x14ac:dyDescent="0.25"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</row>
    <row r="94" spans="1:30" x14ac:dyDescent="0.25"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</row>
    <row r="95" spans="1:30" x14ac:dyDescent="0.25"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</row>
    <row r="96" spans="1:30" x14ac:dyDescent="0.25"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</row>
    <row r="97" spans="7:30" x14ac:dyDescent="0.25"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</row>
    <row r="98" spans="7:30" x14ac:dyDescent="0.25"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</row>
    <row r="99" spans="7:30" x14ac:dyDescent="0.25"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</row>
    <row r="100" spans="7:30" x14ac:dyDescent="0.25"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</row>
    <row r="101" spans="7:30" x14ac:dyDescent="0.25"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</row>
    <row r="102" spans="7:30" x14ac:dyDescent="0.25"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</row>
    <row r="103" spans="7:30" x14ac:dyDescent="0.25"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</row>
    <row r="104" spans="7:30" x14ac:dyDescent="0.25"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</row>
    <row r="105" spans="7:30" x14ac:dyDescent="0.25"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</row>
    <row r="106" spans="7:30" x14ac:dyDescent="0.25"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</row>
    <row r="107" spans="7:30" x14ac:dyDescent="0.25"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</row>
    <row r="108" spans="7:30" x14ac:dyDescent="0.25"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</row>
    <row r="109" spans="7:30" x14ac:dyDescent="0.25"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</row>
    <row r="110" spans="7:30" x14ac:dyDescent="0.25"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</row>
    <row r="111" spans="7:30" x14ac:dyDescent="0.25"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</row>
    <row r="112" spans="7:30" x14ac:dyDescent="0.25"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</row>
    <row r="113" spans="7:30" x14ac:dyDescent="0.25"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</row>
    <row r="114" spans="7:30" x14ac:dyDescent="0.25"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</row>
    <row r="115" spans="7:30" x14ac:dyDescent="0.25"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</row>
    <row r="116" spans="7:30" x14ac:dyDescent="0.25"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</row>
    <row r="117" spans="7:30" x14ac:dyDescent="0.25"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</row>
    <row r="118" spans="7:30" x14ac:dyDescent="0.25"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</row>
    <row r="119" spans="7:30" x14ac:dyDescent="0.25"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</row>
    <row r="120" spans="7:30" x14ac:dyDescent="0.25"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</row>
    <row r="121" spans="7:30" x14ac:dyDescent="0.25"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</row>
    <row r="122" spans="7:30" x14ac:dyDescent="0.25"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</row>
    <row r="123" spans="7:30" x14ac:dyDescent="0.25"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</row>
    <row r="124" spans="7:30" x14ac:dyDescent="0.25"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</row>
    <row r="125" spans="7:30" x14ac:dyDescent="0.25"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</row>
    <row r="126" spans="7:30" x14ac:dyDescent="0.25"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</row>
    <row r="127" spans="7:30" x14ac:dyDescent="0.25"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</row>
    <row r="128" spans="7:30" x14ac:dyDescent="0.25"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</row>
    <row r="129" spans="7:30" x14ac:dyDescent="0.25"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</row>
    <row r="130" spans="7:30" x14ac:dyDescent="0.25"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</row>
    <row r="131" spans="7:30" x14ac:dyDescent="0.25"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</row>
    <row r="132" spans="7:30" x14ac:dyDescent="0.25"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</row>
    <row r="133" spans="7:30" x14ac:dyDescent="0.25"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</row>
    <row r="134" spans="7:30" x14ac:dyDescent="0.25"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</row>
    <row r="135" spans="7:30" x14ac:dyDescent="0.25"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</row>
    <row r="136" spans="7:30" x14ac:dyDescent="0.25"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</row>
    <row r="137" spans="7:30" x14ac:dyDescent="0.25"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</row>
    <row r="138" spans="7:30" x14ac:dyDescent="0.25"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</row>
    <row r="139" spans="7:30" x14ac:dyDescent="0.25"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</row>
    <row r="140" spans="7:30" x14ac:dyDescent="0.25"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</row>
    <row r="141" spans="7:30" x14ac:dyDescent="0.25"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</row>
    <row r="142" spans="7:30" x14ac:dyDescent="0.25"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</row>
    <row r="143" spans="7:30" x14ac:dyDescent="0.25"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</row>
    <row r="144" spans="7:30" x14ac:dyDescent="0.25"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</row>
    <row r="145" spans="7:30" x14ac:dyDescent="0.25"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</row>
    <row r="146" spans="7:30" x14ac:dyDescent="0.25"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</row>
    <row r="147" spans="7:30" x14ac:dyDescent="0.25"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</row>
    <row r="148" spans="7:30" x14ac:dyDescent="0.25"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</row>
    <row r="149" spans="7:30" x14ac:dyDescent="0.25"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</row>
    <row r="150" spans="7:30" x14ac:dyDescent="0.25"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</row>
    <row r="151" spans="7:30" x14ac:dyDescent="0.25"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</row>
    <row r="152" spans="7:30" x14ac:dyDescent="0.25"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</row>
    <row r="153" spans="7:30" x14ac:dyDescent="0.25"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</row>
    <row r="154" spans="7:30" x14ac:dyDescent="0.25"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</row>
    <row r="155" spans="7:30" x14ac:dyDescent="0.25"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</row>
    <row r="156" spans="7:30" x14ac:dyDescent="0.25"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</row>
    <row r="157" spans="7:30" x14ac:dyDescent="0.25"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</row>
    <row r="158" spans="7:30" x14ac:dyDescent="0.25"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</row>
    <row r="159" spans="7:30" x14ac:dyDescent="0.25"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</row>
    <row r="160" spans="7:30" x14ac:dyDescent="0.25"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</row>
    <row r="161" spans="7:30" x14ac:dyDescent="0.25"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</row>
    <row r="162" spans="7:30" x14ac:dyDescent="0.25"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</row>
    <row r="163" spans="7:30" x14ac:dyDescent="0.25"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</row>
    <row r="164" spans="7:30" x14ac:dyDescent="0.25"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</row>
    <row r="165" spans="7:30" x14ac:dyDescent="0.25"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</row>
    <row r="166" spans="7:30" x14ac:dyDescent="0.25"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</row>
    <row r="167" spans="7:30" x14ac:dyDescent="0.25"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</row>
    <row r="168" spans="7:30" x14ac:dyDescent="0.25"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</row>
    <row r="169" spans="7:30" x14ac:dyDescent="0.25"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</row>
    <row r="170" spans="7:30" x14ac:dyDescent="0.25"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</row>
    <row r="171" spans="7:30" x14ac:dyDescent="0.25"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</row>
    <row r="172" spans="7:30" x14ac:dyDescent="0.25"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</row>
    <row r="173" spans="7:30" x14ac:dyDescent="0.25"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</row>
    <row r="174" spans="7:30" x14ac:dyDescent="0.25"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</row>
    <row r="175" spans="7:30" x14ac:dyDescent="0.25"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</row>
    <row r="176" spans="7:30" x14ac:dyDescent="0.25"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</row>
    <row r="177" spans="7:30" x14ac:dyDescent="0.25"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</row>
    <row r="178" spans="7:30" x14ac:dyDescent="0.25"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</row>
    <row r="179" spans="7:30" x14ac:dyDescent="0.25"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</row>
    <row r="180" spans="7:30" x14ac:dyDescent="0.25"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</row>
    <row r="181" spans="7:30" x14ac:dyDescent="0.25"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</row>
    <row r="182" spans="7:30" x14ac:dyDescent="0.25"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</row>
    <row r="183" spans="7:30" x14ac:dyDescent="0.25"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</row>
    <row r="184" spans="7:30" x14ac:dyDescent="0.25"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</row>
    <row r="185" spans="7:30" x14ac:dyDescent="0.25"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</row>
    <row r="186" spans="7:30" x14ac:dyDescent="0.25"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</row>
    <row r="187" spans="7:30" x14ac:dyDescent="0.25"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</row>
    <row r="188" spans="7:30" x14ac:dyDescent="0.25"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</row>
    <row r="189" spans="7:30" x14ac:dyDescent="0.25"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</row>
    <row r="190" spans="7:30" x14ac:dyDescent="0.25"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</row>
    <row r="191" spans="7:30" x14ac:dyDescent="0.25"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</row>
    <row r="192" spans="7:30" x14ac:dyDescent="0.25"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</row>
    <row r="193" spans="7:30" x14ac:dyDescent="0.25"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</row>
    <row r="194" spans="7:30" x14ac:dyDescent="0.25"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</row>
    <row r="195" spans="7:30" x14ac:dyDescent="0.25"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</row>
    <row r="196" spans="7:30" x14ac:dyDescent="0.25"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</row>
    <row r="197" spans="7:30" x14ac:dyDescent="0.25"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</row>
    <row r="198" spans="7:30" x14ac:dyDescent="0.25"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</row>
    <row r="199" spans="7:30" x14ac:dyDescent="0.25"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</row>
    <row r="200" spans="7:30" x14ac:dyDescent="0.25"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</row>
    <row r="201" spans="7:30" x14ac:dyDescent="0.25"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</row>
    <row r="202" spans="7:30" x14ac:dyDescent="0.25"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</row>
    <row r="203" spans="7:30" x14ac:dyDescent="0.25"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</row>
    <row r="204" spans="7:30" x14ac:dyDescent="0.25"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</row>
    <row r="205" spans="7:30" x14ac:dyDescent="0.25"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</row>
    <row r="206" spans="7:30" x14ac:dyDescent="0.25"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</row>
    <row r="207" spans="7:30" x14ac:dyDescent="0.25"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</row>
    <row r="208" spans="7:30" x14ac:dyDescent="0.25"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</row>
    <row r="209" spans="7:30" x14ac:dyDescent="0.25"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</row>
    <row r="210" spans="7:30" x14ac:dyDescent="0.25"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</row>
    <row r="211" spans="7:30" x14ac:dyDescent="0.25"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</row>
    <row r="212" spans="7:30" x14ac:dyDescent="0.25"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</row>
    <row r="213" spans="7:30" x14ac:dyDescent="0.25"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</row>
    <row r="214" spans="7:30" x14ac:dyDescent="0.25"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</row>
    <row r="215" spans="7:30" x14ac:dyDescent="0.25"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</row>
    <row r="216" spans="7:30" x14ac:dyDescent="0.25"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</row>
    <row r="217" spans="7:30" x14ac:dyDescent="0.25"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</row>
    <row r="218" spans="7:30" x14ac:dyDescent="0.25"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</row>
    <row r="219" spans="7:30" x14ac:dyDescent="0.25"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</row>
    <row r="220" spans="7:30" x14ac:dyDescent="0.25"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</row>
    <row r="221" spans="7:30" x14ac:dyDescent="0.25"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</row>
    <row r="222" spans="7:30" x14ac:dyDescent="0.25"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</row>
    <row r="223" spans="7:30" x14ac:dyDescent="0.25"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</row>
    <row r="224" spans="7:30" x14ac:dyDescent="0.25"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</row>
    <row r="225" spans="7:30" x14ac:dyDescent="0.25"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</row>
    <row r="226" spans="7:30" x14ac:dyDescent="0.25"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</row>
    <row r="227" spans="7:30" x14ac:dyDescent="0.25"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</row>
    <row r="228" spans="7:30" x14ac:dyDescent="0.25"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</row>
    <row r="229" spans="7:30" x14ac:dyDescent="0.25"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</row>
    <row r="230" spans="7:30" x14ac:dyDescent="0.25"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</row>
    <row r="231" spans="7:30" x14ac:dyDescent="0.25"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</row>
    <row r="232" spans="7:30" x14ac:dyDescent="0.25"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</row>
    <row r="233" spans="7:30" x14ac:dyDescent="0.25"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</row>
    <row r="234" spans="7:30" x14ac:dyDescent="0.25"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</row>
    <row r="235" spans="7:30" x14ac:dyDescent="0.25"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</row>
    <row r="236" spans="7:30" x14ac:dyDescent="0.25"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</row>
    <row r="237" spans="7:30" x14ac:dyDescent="0.25"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</row>
    <row r="238" spans="7:30" x14ac:dyDescent="0.25"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</row>
    <row r="239" spans="7:30" x14ac:dyDescent="0.25"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</row>
    <row r="240" spans="7:30" x14ac:dyDescent="0.25"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</row>
    <row r="241" spans="7:30" x14ac:dyDescent="0.25"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</row>
    <row r="242" spans="7:30" x14ac:dyDescent="0.25"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</row>
    <row r="243" spans="7:30" x14ac:dyDescent="0.25"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</row>
    <row r="244" spans="7:30" x14ac:dyDescent="0.25"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</row>
  </sheetData>
  <mergeCells count="16">
    <mergeCell ref="A71:F71"/>
    <mergeCell ref="A72:F72"/>
    <mergeCell ref="A66:F66"/>
    <mergeCell ref="A67:F67"/>
    <mergeCell ref="A68:F68"/>
    <mergeCell ref="A69:F69"/>
    <mergeCell ref="A70:F70"/>
    <mergeCell ref="A7:F7"/>
    <mergeCell ref="A9:A10"/>
    <mergeCell ref="B9:B10"/>
    <mergeCell ref="C9:F9"/>
    <mergeCell ref="A1:F1"/>
    <mergeCell ref="A2:F2"/>
    <mergeCell ref="A3:F3"/>
    <mergeCell ref="A5:F5"/>
    <mergeCell ref="A6:F6"/>
  </mergeCells>
  <pageMargins left="0.748031" right="0.748031" top="0.98425200000000002" bottom="0.98425200000000002" header="0.19685" footer="0"/>
  <pageSetup scale="70" orientation="portrait" r:id="rId1"/>
  <headerFooter alignWithMargins="0"/>
  <rowBreaks count="1" manualBreakCount="1">
    <brk id="48" max="5" man="1"/>
  </rowBreaks>
  <ignoredErrors>
    <ignoredError sqref="C55 B37:C37 F43 E43 B57 D31:E31 B51 B47 B62 B27 B16 E55 E37:F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</vt:lpstr>
      <vt:lpstr>'cuadro 8'!Área_de_impresión</vt:lpstr>
      <vt:lpstr>'cuadro 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2023-11-17T19:14:06Z</cp:lastPrinted>
  <dcterms:created xsi:type="dcterms:W3CDTF">2022-02-04T15:06:37Z</dcterms:created>
  <dcterms:modified xsi:type="dcterms:W3CDTF">2023-12-15T20:24:12Z</dcterms:modified>
</cp:coreProperties>
</file>